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66925"/>
  <mc:AlternateContent xmlns:mc="http://schemas.openxmlformats.org/markup-compatibility/2006">
    <mc:Choice Requires="x15">
      <x15ac:absPath xmlns:x15ac="http://schemas.microsoft.com/office/spreadsheetml/2010/11/ac" url="T:\Capital Programme\Project Services\Commercial\Roads\19.PMGs and Cost Management Templates\Active Travel Sheets\"/>
    </mc:Choice>
  </mc:AlternateContent>
  <xr:revisionPtr revIDLastSave="0" documentId="13_ncr:1_{30C732B0-B7C7-4695-9E53-AD3A4B51FAA7}" xr6:coauthVersionLast="46" xr6:coauthVersionMax="46" xr10:uidLastSave="{00000000-0000-0000-0000-000000000000}"/>
  <bookViews>
    <workbookView xWindow="-120" yWindow="-120" windowWidth="20730" windowHeight="11160" tabRatio="783" xr2:uid="{C49193B8-A4F7-41C4-86E1-37C9E7665DCC}"/>
  </bookViews>
  <sheets>
    <sheet name="Appendix A1a_Lvl 1 FWC" sheetId="29" r:id="rId1"/>
    <sheet name="Appendix A6  TC, TSB (Minors)" sheetId="2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29" l="1"/>
  <c r="E53" i="29"/>
  <c r="G53" i="29" s="1"/>
  <c r="E51" i="29"/>
  <c r="G51" i="29" s="1"/>
  <c r="E49" i="29"/>
  <c r="G49" i="29" s="1"/>
  <c r="E47" i="29"/>
  <c r="G47" i="29" s="1"/>
  <c r="E45" i="29"/>
  <c r="G45" i="29" s="1"/>
  <c r="E43" i="29"/>
  <c r="G43" i="29" s="1"/>
  <c r="E41" i="29"/>
  <c r="E55" i="29" l="1"/>
  <c r="G55" i="29" s="1"/>
  <c r="G41" i="29"/>
  <c r="G57" i="29" s="1"/>
  <c r="K69" i="24"/>
  <c r="K54" i="24"/>
  <c r="B54" i="24"/>
  <c r="V42" i="24"/>
  <c r="P42" i="24"/>
  <c r="O42" i="24"/>
  <c r="R41" i="24"/>
  <c r="L41" i="24"/>
  <c r="K41" i="24"/>
  <c r="Y41" i="24" s="1"/>
  <c r="J41" i="24"/>
  <c r="I41" i="24"/>
  <c r="H41" i="24"/>
  <c r="G41" i="24"/>
  <c r="D41" i="24"/>
  <c r="C41" i="24"/>
  <c r="Y40" i="24"/>
  <c r="F40" i="24"/>
  <c r="E40" i="24"/>
  <c r="Y39" i="24"/>
  <c r="R39" i="24"/>
  <c r="F39" i="24"/>
  <c r="E39" i="24"/>
  <c r="Y38" i="24"/>
  <c r="R38" i="24"/>
  <c r="F38" i="24"/>
  <c r="E38" i="24"/>
  <c r="Y37" i="24"/>
  <c r="R37" i="24"/>
  <c r="F37" i="24"/>
  <c r="E37" i="24"/>
  <c r="Y36" i="24"/>
  <c r="F36" i="24"/>
  <c r="E36" i="24"/>
  <c r="Y35" i="24"/>
  <c r="F35" i="24"/>
  <c r="E35" i="24"/>
  <c r="Y34" i="24"/>
  <c r="F34" i="24"/>
  <c r="E34" i="24"/>
  <c r="K32" i="24"/>
  <c r="G30" i="24"/>
  <c r="G58" i="29" l="1"/>
  <c r="G60" i="29" s="1"/>
  <c r="E41" i="24"/>
  <c r="F41" i="24"/>
  <c r="I43" i="24" s="1"/>
  <c r="R42" i="24"/>
  <c r="I4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Glancy</author>
  </authors>
  <commentList>
    <comment ref="P42" authorId="0" shapeId="0" xr:uid="{1C32A3CC-5341-4997-BFE1-193FF088BB8F}">
      <text>
        <r>
          <rPr>
            <b/>
            <sz val="9"/>
            <color indexed="81"/>
            <rFont val="Tahoma"/>
            <family val="2"/>
          </rPr>
          <t>Richard Glancy:</t>
        </r>
        <r>
          <rPr>
            <sz val="9"/>
            <color indexed="81"/>
            <rFont val="Tahoma"/>
            <family val="2"/>
          </rPr>
          <t xml:space="preserve">
Jacob's MFC Fee = €602,781.
Change Orders Estimate €20,000
TOTAL = €622,781.00</t>
        </r>
      </text>
    </comment>
    <comment ref="V42" authorId="0" shapeId="0" xr:uid="{DBD71671-11FD-4E0F-B356-3D7B934001A7}">
      <text>
        <r>
          <rPr>
            <b/>
            <sz val="9"/>
            <color indexed="81"/>
            <rFont val="Tahoma"/>
            <family val="2"/>
          </rPr>
          <t>Richard Glancy:</t>
        </r>
        <r>
          <rPr>
            <sz val="9"/>
            <color indexed="81"/>
            <rFont val="Tahoma"/>
            <family val="2"/>
          </rPr>
          <t xml:space="preserve">
Expenditure 2013 Year to-date
None anticipated for the remainder of the year.</t>
        </r>
      </text>
    </comment>
  </commentList>
</comments>
</file>

<file path=xl/sharedStrings.xml><?xml version="1.0" encoding="utf-8"?>
<sst xmlns="http://schemas.openxmlformats.org/spreadsheetml/2006/main" count="117" uniqueCount="108">
  <si>
    <t>Archaeology</t>
  </si>
  <si>
    <t>Mainline Length</t>
  </si>
  <si>
    <t>ROUTE No.</t>
  </si>
  <si>
    <t>Date</t>
  </si>
  <si>
    <t>SCHEME NAME</t>
  </si>
  <si>
    <t>PRS No</t>
  </si>
  <si>
    <t>Road Authority</t>
  </si>
  <si>
    <t>Region?</t>
  </si>
  <si>
    <t>Tick Appropriate Box</t>
  </si>
  <si>
    <r>
      <t>Estimate Only                                (</t>
    </r>
    <r>
      <rPr>
        <sz val="10"/>
        <color rgb="FF0000FF"/>
        <rFont val="Arial"/>
        <family val="2"/>
      </rPr>
      <t>sheet not signed</t>
    </r>
    <r>
      <rPr>
        <sz val="10"/>
        <rFont val="Arial"/>
        <family val="2"/>
      </rPr>
      <t>)</t>
    </r>
  </si>
  <si>
    <t>Budget at Appraisal (TC1)</t>
  </si>
  <si>
    <t>Budget prior to Tender Issue (TC2)</t>
  </si>
  <si>
    <t>Budget at Tender Award (TC3)</t>
  </si>
  <si>
    <t>Outturn Costs</t>
  </si>
  <si>
    <t>Scheme Description</t>
  </si>
  <si>
    <t>Scheme Programme, Status and Appraisal (when available)</t>
  </si>
  <si>
    <t xml:space="preserve">             Programme</t>
  </si>
  <si>
    <t>Stage /Activity</t>
  </si>
  <si>
    <t>Start [mm/yyyy]</t>
  </si>
  <si>
    <t>Completion [mm/yyyy]</t>
  </si>
  <si>
    <t>Design</t>
  </si>
  <si>
    <t>EIS / NIS</t>
  </si>
  <si>
    <t>CPO</t>
  </si>
  <si>
    <t>Tender</t>
  </si>
  <si>
    <t>Construction</t>
  </si>
  <si>
    <t xml:space="preserve">             Scheme Status</t>
  </si>
  <si>
    <t>Land Acquisition</t>
  </si>
  <si>
    <t>Planning Status</t>
  </si>
  <si>
    <t xml:space="preserve">             Appraisal</t>
  </si>
  <si>
    <t>Status</t>
  </si>
  <si>
    <t>BCR</t>
  </si>
  <si>
    <t xml:space="preserve">             Approvals Granted</t>
  </si>
  <si>
    <t>Undertake Detailed Design/Appraisal</t>
  </si>
  <si>
    <t>Proceed to CPO/Purchase Land</t>
  </si>
  <si>
    <t>Award Construction Tender</t>
  </si>
  <si>
    <t>Base Cost Expenditure Heading</t>
  </si>
  <si>
    <t>Base Cost (incl VAT)</t>
  </si>
  <si>
    <t>Contingency</t>
  </si>
  <si>
    <t>Contingency %</t>
  </si>
  <si>
    <t>Budget        €</t>
  </si>
  <si>
    <t>Yearly Profiles   (Euro)</t>
  </si>
  <si>
    <t>Pre 2018</t>
  </si>
  <si>
    <t>Check Totals</t>
  </si>
  <si>
    <t>Main Contract Construction</t>
  </si>
  <si>
    <t>Month</t>
  </si>
  <si>
    <t xml:space="preserve">Main Contract Supervision </t>
  </si>
  <si>
    <t>Planning &amp; Design (incl GI &amp; Topo)</t>
  </si>
  <si>
    <t>Dec'12</t>
  </si>
  <si>
    <t xml:space="preserve">Archaeology </t>
  </si>
  <si>
    <t>Year</t>
  </si>
  <si>
    <t>MNRPO</t>
  </si>
  <si>
    <t>Jacobs</t>
  </si>
  <si>
    <t>Check Sums</t>
  </si>
  <si>
    <t>Jan'13</t>
  </si>
  <si>
    <t>Advance Works &amp; Other Contracts</t>
  </si>
  <si>
    <t>Feb'13</t>
  </si>
  <si>
    <t>Residual network</t>
  </si>
  <si>
    <t>Mar'13</t>
  </si>
  <si>
    <t xml:space="preserve">Land &amp; Property </t>
  </si>
  <si>
    <t>Apr'13</t>
  </si>
  <si>
    <t>TOTAL</t>
  </si>
  <si>
    <t>Close-Out</t>
  </si>
  <si>
    <t>June'13</t>
  </si>
  <si>
    <t>Programme Risk</t>
  </si>
  <si>
    <t>Total</t>
  </si>
  <si>
    <t>SCHEME BUDGET</t>
  </si>
  <si>
    <t xml:space="preserve">Top Risks Considered under Main Contract Construction </t>
  </si>
  <si>
    <t>Risk #</t>
  </si>
  <si>
    <t>Risk Description</t>
  </si>
  <si>
    <t>Overall Impact</t>
  </si>
  <si>
    <t>(and potential impact)</t>
  </si>
  <si>
    <t>Inflation Factor Non Land Costs</t>
  </si>
  <si>
    <t>Land</t>
  </si>
  <si>
    <t>Phase</t>
  </si>
  <si>
    <t>X-Sec</t>
  </si>
  <si>
    <t>Possible Mid-Construction Date</t>
  </si>
  <si>
    <t>Current Year</t>
  </si>
  <si>
    <t>Inflation-Construction</t>
  </si>
  <si>
    <t>Inflation Land &amp; Property</t>
  </si>
  <si>
    <t>% Prog. Risk</t>
  </si>
  <si>
    <t>Grade Separated Junctions</t>
  </si>
  <si>
    <t>No. of Bridges (Ordinary)</t>
  </si>
  <si>
    <t>No.Viaducts / Signature Structures</t>
  </si>
  <si>
    <t>Main Contract Supervision</t>
  </si>
  <si>
    <t>Land &amp; Property</t>
  </si>
  <si>
    <t>Planning &amp; Design</t>
  </si>
  <si>
    <t>Total Inflation Allowance</t>
  </si>
  <si>
    <t xml:space="preserve"> </t>
  </si>
  <si>
    <t>All Costs in  € Millions</t>
  </si>
  <si>
    <t>Basic Cost (Incl VAT)</t>
  </si>
  <si>
    <t>Project Specific Contingency</t>
  </si>
  <si>
    <t>Total Project Cost (Excl Inflation &amp; Programme Risk)</t>
  </si>
  <si>
    <t>Subtotal (from above)</t>
  </si>
  <si>
    <t xml:space="preserve">Feasibility Working Cost </t>
  </si>
  <si>
    <t>Notes (Major Assumptions / Risks / Exclusions)</t>
  </si>
  <si>
    <t>Mid construction date is provisional</t>
  </si>
  <si>
    <t>Project Services_________________________</t>
  </si>
  <si>
    <t>Regional Manager________________________</t>
  </si>
  <si>
    <t>Project Name</t>
  </si>
  <si>
    <t>TII Ref.</t>
  </si>
  <si>
    <t>Project Preliminary Scope</t>
  </si>
  <si>
    <t>TII Programme Risk</t>
  </si>
  <si>
    <t>Senior Engineering Inspector___________________________</t>
  </si>
  <si>
    <t>Head of Roads Capital Programme ______________________</t>
  </si>
  <si>
    <t>Active Travel Costs</t>
  </si>
  <si>
    <t>Public Transport Connectivity/Asset Renewal</t>
  </si>
  <si>
    <t>FEASIBILITY WORKING COST</t>
  </si>
  <si>
    <t>Advance Works and Other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</si>
</sst>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mm/yyyy;@"/>
    <numFmt numFmtId="165" formatCode=";;;"/>
    <numFmt numFmtId="166" formatCode="&quot;€&quot;#,##0.00"/>
    <numFmt numFmtId="167" formatCode="&quot;€&quot;#,##0"/>
    <numFmt numFmtId="168" formatCode="0.0"/>
  </numFmts>
  <fonts count="40" x14ac:knownFonts="1">
    <font>
      <sz val="11"/>
      <color theme="1"/>
      <name val="Calibri"/>
      <family val="2"/>
      <scheme val="minor"/>
    </font>
    <font>
      <sz val="11"/>
      <color theme="1"/>
      <name val="Calibri"/>
      <family val="2"/>
      <scheme val="minor"/>
    </font>
    <font>
      <b/>
      <sz val="10"/>
      <color rgb="FF000000"/>
      <name val="Arial"/>
      <family val="2"/>
    </font>
    <font>
      <b/>
      <i/>
      <sz val="11"/>
      <color indexed="10"/>
      <name val="Arial"/>
      <family val="2"/>
    </font>
    <font>
      <sz val="11"/>
      <name val="Arial"/>
      <family val="2"/>
    </font>
    <font>
      <b/>
      <sz val="14"/>
      <color indexed="10"/>
      <name val="Arial"/>
      <family val="2"/>
    </font>
    <font>
      <b/>
      <sz val="11"/>
      <name val="Arial"/>
      <family val="2"/>
    </font>
    <font>
      <b/>
      <sz val="12"/>
      <name val="Arial"/>
      <family val="2"/>
    </font>
    <font>
      <b/>
      <sz val="10"/>
      <name val="Arial"/>
      <family val="2"/>
    </font>
    <font>
      <b/>
      <sz val="10"/>
      <color theme="9" tint="-0.499984740745262"/>
      <name val="Arial"/>
      <family val="2"/>
    </font>
    <font>
      <sz val="10"/>
      <name val="Arial"/>
      <family val="2"/>
    </font>
    <font>
      <sz val="10"/>
      <color rgb="FF0000FF"/>
      <name val="Arial"/>
      <family val="2"/>
    </font>
    <font>
      <sz val="14"/>
      <name val="Arial"/>
      <family val="2"/>
    </font>
    <font>
      <sz val="12"/>
      <name val="Arial"/>
      <family val="2"/>
    </font>
    <font>
      <i/>
      <sz val="11"/>
      <color theme="1"/>
      <name val="Arial"/>
      <family val="2"/>
    </font>
    <font>
      <b/>
      <i/>
      <sz val="11"/>
      <name val="Arial"/>
      <family val="2"/>
    </font>
    <font>
      <i/>
      <sz val="11"/>
      <name val="Arial"/>
      <family val="2"/>
    </font>
    <font>
      <i/>
      <sz val="11"/>
      <color theme="1" tint="0.499984740745262"/>
      <name val="Arial"/>
      <family val="2"/>
    </font>
    <font>
      <sz val="11"/>
      <color rgb="FFFF0000"/>
      <name val="Arial"/>
      <family val="2"/>
    </font>
    <font>
      <b/>
      <sz val="11"/>
      <color rgb="FFFF0000"/>
      <name val="Arial"/>
      <family val="2"/>
    </font>
    <font>
      <b/>
      <i/>
      <sz val="10"/>
      <color indexed="10"/>
      <name val="Arial"/>
      <family val="2"/>
    </font>
    <font>
      <b/>
      <i/>
      <sz val="10"/>
      <name val="Arial"/>
      <family val="2"/>
    </font>
    <font>
      <sz val="11"/>
      <color rgb="FF000000"/>
      <name val="Arial"/>
      <family val="2"/>
    </font>
    <font>
      <b/>
      <sz val="12"/>
      <color rgb="FF000000"/>
      <name val="Arial"/>
      <family val="2"/>
    </font>
    <font>
      <b/>
      <sz val="9"/>
      <color indexed="81"/>
      <name val="Tahoma"/>
      <family val="2"/>
    </font>
    <font>
      <sz val="9"/>
      <color indexed="81"/>
      <name val="Tahoma"/>
      <family val="2"/>
    </font>
    <font>
      <u/>
      <sz val="10"/>
      <color indexed="12"/>
      <name val="Arial"/>
      <family val="2"/>
    </font>
    <font>
      <b/>
      <i/>
      <sz val="10"/>
      <name val="Calibri"/>
      <family val="2"/>
      <scheme val="minor"/>
    </font>
    <font>
      <b/>
      <i/>
      <sz val="9"/>
      <color indexed="9"/>
      <name val="Calibri"/>
      <family val="2"/>
      <scheme val="minor"/>
    </font>
    <font>
      <b/>
      <i/>
      <sz val="11"/>
      <color indexed="10"/>
      <name val="Calibri"/>
      <family val="2"/>
      <scheme val="minor"/>
    </font>
    <font>
      <sz val="11"/>
      <color indexed="9"/>
      <name val="Calibri"/>
      <family val="2"/>
      <scheme val="minor"/>
    </font>
    <font>
      <b/>
      <sz val="11"/>
      <name val="Calibri"/>
      <family val="2"/>
      <scheme val="minor"/>
    </font>
    <font>
      <sz val="11"/>
      <name val="Calibri"/>
      <family val="2"/>
      <scheme val="minor"/>
    </font>
    <font>
      <b/>
      <sz val="10"/>
      <name val="Calibri"/>
      <family val="2"/>
      <scheme val="minor"/>
    </font>
    <font>
      <i/>
      <sz val="10"/>
      <name val="Calibri"/>
      <family val="2"/>
      <scheme val="minor"/>
    </font>
    <font>
      <i/>
      <sz val="11"/>
      <color indexed="10"/>
      <name val="Calibri"/>
      <family val="2"/>
      <scheme val="minor"/>
    </font>
    <font>
      <sz val="10"/>
      <name val="Calibri"/>
      <family val="2"/>
      <scheme val="minor"/>
    </font>
    <font>
      <sz val="10"/>
      <color theme="1"/>
      <name val="Calibri"/>
      <family val="2"/>
      <scheme val="minor"/>
    </font>
    <font>
      <b/>
      <i/>
      <sz val="14"/>
      <name val="Calibri"/>
      <family val="2"/>
      <scheme val="minor"/>
    </font>
    <font>
      <sz val="14"/>
      <color theme="1"/>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002060"/>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s>
  <borders count="99">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xf numFmtId="9" fontId="1" fillId="0" borderId="0" applyFont="0" applyFill="0" applyBorder="0" applyAlignment="0" applyProtection="0"/>
    <xf numFmtId="0" fontId="10" fillId="0" borderId="0"/>
    <xf numFmtId="0" fontId="10" fillId="0" borderId="0"/>
    <xf numFmtId="0" fontId="10" fillId="0" borderId="0"/>
    <xf numFmtId="0" fontId="26" fillId="0" borderId="0" applyNumberFormat="0" applyFill="0" applyBorder="0" applyAlignment="0" applyProtection="0">
      <alignment vertical="top"/>
      <protection locked="0"/>
    </xf>
  </cellStyleXfs>
  <cellXfs count="400">
    <xf numFmtId="0" fontId="0" fillId="0" borderId="0" xfId="0"/>
    <xf numFmtId="0" fontId="0" fillId="0" borderId="0" xfId="0" applyAlignment="1">
      <alignment vertical="center"/>
    </xf>
    <xf numFmtId="0" fontId="0" fillId="0" borderId="0" xfId="0" applyAlignment="1">
      <alignment vertical="center" wrapText="1"/>
    </xf>
    <xf numFmtId="0" fontId="0" fillId="0" borderId="9" xfId="0" applyBorder="1" applyAlignment="1">
      <alignment vertical="center" wrapText="1"/>
    </xf>
    <xf numFmtId="0" fontId="2" fillId="0" borderId="0" xfId="0" applyFont="1"/>
    <xf numFmtId="0" fontId="3" fillId="0" borderId="11" xfId="0" applyFont="1" applyBorder="1" applyAlignment="1" applyProtection="1">
      <alignment horizontal="left"/>
      <protection hidden="1"/>
    </xf>
    <xf numFmtId="0" fontId="4" fillId="0" borderId="12" xfId="0" applyFont="1" applyBorder="1" applyAlignment="1" applyProtection="1">
      <alignment horizontal="center"/>
      <protection hidden="1"/>
    </xf>
    <xf numFmtId="0" fontId="4" fillId="0" borderId="15"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4" fillId="0" borderId="0" xfId="0" applyFont="1" applyAlignment="1" applyProtection="1">
      <alignment horizontal="center"/>
      <protection hidden="1"/>
    </xf>
    <xf numFmtId="0" fontId="5" fillId="0" borderId="8"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protection locked="0" hidden="1"/>
    </xf>
    <xf numFmtId="0" fontId="4" fillId="0" borderId="9" xfId="0" applyFont="1" applyBorder="1" applyAlignment="1" applyProtection="1">
      <alignment horizontal="center" vertical="center"/>
      <protection hidden="1"/>
    </xf>
    <xf numFmtId="0" fontId="3" fillId="0" borderId="8" xfId="0" applyFont="1" applyBorder="1" applyAlignment="1" applyProtection="1">
      <alignment horizontal="left"/>
      <protection hidden="1"/>
    </xf>
    <xf numFmtId="0" fontId="4" fillId="0" borderId="16" xfId="0" applyFont="1" applyBorder="1" applyAlignment="1" applyProtection="1">
      <alignment horizontal="center"/>
      <protection hidden="1"/>
    </xf>
    <xf numFmtId="0" fontId="4" fillId="0" borderId="9" xfId="0" applyFont="1" applyBorder="1" applyAlignment="1" applyProtection="1">
      <alignment horizontal="center"/>
      <protection hidden="1"/>
    </xf>
    <xf numFmtId="2" fontId="7" fillId="0" borderId="8" xfId="0" applyNumberFormat="1" applyFont="1" applyBorder="1" applyAlignment="1" applyProtection="1">
      <alignment horizontal="left" vertical="center" wrapText="1"/>
      <protection hidden="1"/>
    </xf>
    <xf numFmtId="0" fontId="6" fillId="0" borderId="0" xfId="0" applyFont="1" applyAlignment="1" applyProtection="1">
      <alignment vertical="center"/>
      <protection hidden="1"/>
    </xf>
    <xf numFmtId="0" fontId="4" fillId="0" borderId="0" xfId="0" applyFont="1" applyAlignment="1" applyProtection="1">
      <alignment horizontal="center"/>
      <protection locked="0" hidden="1"/>
    </xf>
    <xf numFmtId="0" fontId="4" fillId="0" borderId="8" xfId="0" applyFont="1" applyBorder="1" applyAlignment="1" applyProtection="1">
      <alignment horizontal="center"/>
      <protection hidden="1"/>
    </xf>
    <xf numFmtId="0" fontId="6" fillId="0" borderId="1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0" fontId="4" fillId="0" borderId="1" xfId="0" applyFont="1" applyBorder="1" applyAlignment="1" applyProtection="1">
      <alignment horizontal="center"/>
      <protection locked="0" hidden="1"/>
    </xf>
    <xf numFmtId="0" fontId="10" fillId="0" borderId="0" xfId="0" applyFont="1" applyAlignment="1" applyProtection="1">
      <alignment horizontal="right" vertical="center" wrapText="1"/>
      <protection hidden="1"/>
    </xf>
    <xf numFmtId="0" fontId="12" fillId="2" borderId="3" xfId="0" applyFont="1" applyFill="1" applyBorder="1" applyAlignment="1" applyProtection="1">
      <alignment horizontal="center" vertical="center" wrapText="1"/>
      <protection locked="0" hidden="1"/>
    </xf>
    <xf numFmtId="0" fontId="10" fillId="0" borderId="0" xfId="0" applyFont="1" applyAlignment="1">
      <alignment horizontal="right" vertical="center" wrapText="1"/>
    </xf>
    <xf numFmtId="0" fontId="8" fillId="2" borderId="3" xfId="0" applyFont="1" applyFill="1" applyBorder="1" applyAlignment="1" applyProtection="1">
      <alignment horizontal="center" vertical="center" wrapText="1"/>
      <protection locked="0" hidden="1"/>
    </xf>
    <xf numFmtId="0" fontId="6"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0" fillId="0" borderId="12" xfId="0" applyBorder="1" applyAlignment="1">
      <alignment vertical="center" wrapText="1"/>
    </xf>
    <xf numFmtId="0" fontId="6" fillId="0" borderId="8" xfId="0" applyFont="1" applyBorder="1" applyAlignment="1" applyProtection="1">
      <alignment horizontal="left" vertical="center"/>
      <protection hidden="1"/>
    </xf>
    <xf numFmtId="0" fontId="6" fillId="0" borderId="0" xfId="0" applyFont="1" applyAlignment="1">
      <alignment vertical="center"/>
    </xf>
    <xf numFmtId="0" fontId="8" fillId="0" borderId="0" xfId="0" applyFont="1" applyAlignment="1">
      <alignment vertical="center" wrapText="1"/>
    </xf>
    <xf numFmtId="164" fontId="0" fillId="2" borderId="0" xfId="0" applyNumberFormat="1" applyFill="1" applyAlignment="1">
      <alignment vertical="center" wrapText="1"/>
    </xf>
    <xf numFmtId="17" fontId="4" fillId="2" borderId="0" xfId="0" applyNumberFormat="1" applyFont="1" applyFill="1" applyAlignment="1" applyProtection="1">
      <alignment horizontal="center"/>
      <protection hidden="1"/>
    </xf>
    <xf numFmtId="164" fontId="0" fillId="0" borderId="0" xfId="0" applyNumberFormat="1" applyAlignment="1">
      <alignment vertical="center" wrapText="1"/>
    </xf>
    <xf numFmtId="164" fontId="10" fillId="2" borderId="0" xfId="0" applyNumberFormat="1" applyFont="1" applyFill="1" applyAlignment="1">
      <alignment vertical="center" wrapText="1"/>
    </xf>
    <xf numFmtId="0" fontId="0" fillId="0" borderId="18" xfId="0" applyBorder="1" applyAlignment="1">
      <alignment vertical="center" wrapText="1"/>
    </xf>
    <xf numFmtId="0" fontId="8" fillId="0" borderId="18" xfId="0" applyFont="1" applyBorder="1" applyAlignment="1">
      <alignment vertical="center"/>
    </xf>
    <xf numFmtId="0" fontId="4" fillId="0" borderId="18" xfId="0" applyFont="1" applyBorder="1" applyAlignment="1" applyProtection="1">
      <alignment horizontal="center"/>
      <protection hidden="1"/>
    </xf>
    <xf numFmtId="164" fontId="0" fillId="2" borderId="18" xfId="0" applyNumberFormat="1" applyFill="1" applyBorder="1" applyAlignment="1">
      <alignment vertical="center" wrapText="1"/>
    </xf>
    <xf numFmtId="164" fontId="0" fillId="0" borderId="18" xfId="0" applyNumberFormat="1" applyBorder="1" applyAlignment="1">
      <alignment vertical="center" wrapText="1"/>
    </xf>
    <xf numFmtId="0" fontId="8" fillId="0" borderId="0" xfId="0" applyFont="1" applyAlignment="1">
      <alignment vertical="center"/>
    </xf>
    <xf numFmtId="0" fontId="0" fillId="0" borderId="9" xfId="0" applyBorder="1" applyAlignment="1">
      <alignment vertical="center"/>
    </xf>
    <xf numFmtId="0" fontId="8" fillId="0" borderId="19" xfId="0" applyFont="1" applyBorder="1" applyAlignment="1">
      <alignment vertical="center"/>
    </xf>
    <xf numFmtId="0" fontId="10" fillId="0" borderId="19" xfId="0" applyFont="1" applyBorder="1" applyAlignment="1">
      <alignment vertical="center"/>
    </xf>
    <xf numFmtId="0" fontId="8" fillId="0" borderId="19" xfId="0" applyFont="1" applyBorder="1" applyAlignment="1">
      <alignment horizontal="center" vertical="center"/>
    </xf>
    <xf numFmtId="0" fontId="0" fillId="2" borderId="19" xfId="0" applyFill="1" applyBorder="1" applyAlignment="1">
      <alignment vertical="center"/>
    </xf>
    <xf numFmtId="0" fontId="10" fillId="0" borderId="0" xfId="0" applyFont="1" applyAlignment="1">
      <alignment vertical="center"/>
    </xf>
    <xf numFmtId="17" fontId="10" fillId="2" borderId="20" xfId="0" applyNumberFormat="1" applyFont="1" applyFill="1" applyBorder="1" applyAlignment="1">
      <alignment horizontal="center" vertical="center"/>
    </xf>
    <xf numFmtId="0" fontId="10" fillId="2" borderId="21" xfId="0" applyFont="1" applyFill="1" applyBorder="1" applyAlignment="1">
      <alignment horizontal="center" vertical="center"/>
    </xf>
    <xf numFmtId="0" fontId="0" fillId="2" borderId="22" xfId="0" applyFill="1" applyBorder="1" applyAlignment="1">
      <alignment vertical="center"/>
    </xf>
    <xf numFmtId="0" fontId="0" fillId="0" borderId="1" xfId="0" applyBorder="1" applyAlignment="1">
      <alignment vertical="center" wrapText="1"/>
    </xf>
    <xf numFmtId="0" fontId="10" fillId="0" borderId="1" xfId="0" applyFont="1" applyBorder="1" applyAlignment="1">
      <alignment vertical="center"/>
    </xf>
    <xf numFmtId="0" fontId="8"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6" fillId="0" borderId="0" xfId="0" applyFont="1" applyAlignment="1" applyProtection="1">
      <alignment horizontal="left"/>
      <protection hidden="1"/>
    </xf>
    <xf numFmtId="165" fontId="4" fillId="0" borderId="0" xfId="0" applyNumberFormat="1" applyFont="1" applyAlignment="1" applyProtection="1">
      <alignment horizontal="center"/>
      <protection hidden="1"/>
    </xf>
    <xf numFmtId="3" fontId="6" fillId="2" borderId="34" xfId="0" applyNumberFormat="1" applyFont="1" applyFill="1" applyBorder="1" applyAlignment="1" applyProtection="1">
      <alignment horizontal="center" vertical="center" wrapText="1"/>
      <protection locked="0"/>
    </xf>
    <xf numFmtId="3" fontId="14" fillId="2" borderId="35" xfId="0" applyNumberFormat="1" applyFont="1" applyFill="1" applyBorder="1" applyAlignment="1" applyProtection="1">
      <alignment horizontal="center" vertical="center" wrapText="1"/>
      <protection locked="0"/>
    </xf>
    <xf numFmtId="9" fontId="14" fillId="2" borderId="35" xfId="0" applyNumberFormat="1" applyFont="1" applyFill="1" applyBorder="1" applyAlignment="1" applyProtection="1">
      <alignment horizontal="center" vertical="center" wrapText="1"/>
      <protection locked="0"/>
    </xf>
    <xf numFmtId="3" fontId="15" fillId="0" borderId="36" xfId="0" applyNumberFormat="1" applyFont="1" applyBorder="1" applyAlignment="1" applyProtection="1">
      <alignment horizontal="center" vertical="center" wrapText="1"/>
      <protection locked="0"/>
    </xf>
    <xf numFmtId="3" fontId="16" fillId="2" borderId="34" xfId="0" applyNumberFormat="1" applyFont="1" applyFill="1" applyBorder="1" applyAlignment="1" applyProtection="1">
      <alignment horizontal="center" vertical="center" wrapText="1"/>
      <protection locked="0"/>
    </xf>
    <xf numFmtId="3" fontId="16" fillId="2" borderId="37" xfId="0" applyNumberFormat="1" applyFont="1" applyFill="1" applyBorder="1" applyAlignment="1" applyProtection="1">
      <alignment horizontal="center" vertical="center" wrapText="1"/>
      <protection locked="0"/>
    </xf>
    <xf numFmtId="3" fontId="16" fillId="2" borderId="33" xfId="0" applyNumberFormat="1" applyFont="1" applyFill="1" applyBorder="1" applyAlignment="1" applyProtection="1">
      <alignment horizontal="center" vertical="center" wrapText="1"/>
      <protection locked="0"/>
    </xf>
    <xf numFmtId="0" fontId="6" fillId="0" borderId="38"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3" fontId="6" fillId="2" borderId="42" xfId="0" applyNumberFormat="1" applyFont="1" applyFill="1" applyBorder="1" applyAlignment="1" applyProtection="1">
      <alignment horizontal="center" vertical="center" wrapText="1"/>
      <protection locked="0"/>
    </xf>
    <xf numFmtId="3" fontId="17" fillId="2" borderId="43" xfId="0" applyNumberFormat="1" applyFont="1" applyFill="1" applyBorder="1" applyAlignment="1" applyProtection="1">
      <alignment horizontal="center" vertical="center" wrapText="1"/>
      <protection locked="0"/>
    </xf>
    <xf numFmtId="9" fontId="17" fillId="2" borderId="43" xfId="0" applyNumberFormat="1" applyFont="1" applyFill="1" applyBorder="1" applyAlignment="1" applyProtection="1">
      <alignment horizontal="center" vertical="center" wrapText="1"/>
      <protection locked="0"/>
    </xf>
    <xf numFmtId="3" fontId="15" fillId="0" borderId="44" xfId="0" applyNumberFormat="1" applyFont="1" applyBorder="1" applyAlignment="1" applyProtection="1">
      <alignment horizontal="center" vertical="center" wrapText="1"/>
      <protection locked="0"/>
    </xf>
    <xf numFmtId="3" fontId="16" fillId="2" borderId="42" xfId="0" applyNumberFormat="1" applyFont="1" applyFill="1" applyBorder="1" applyAlignment="1" applyProtection="1">
      <alignment horizontal="center" vertical="center" wrapText="1"/>
      <protection locked="0"/>
    </xf>
    <xf numFmtId="3" fontId="16" fillId="2" borderId="43" xfId="0" applyNumberFormat="1" applyFont="1" applyFill="1" applyBorder="1" applyAlignment="1" applyProtection="1">
      <alignment horizontal="center" vertical="center" wrapText="1"/>
      <protection locked="0"/>
    </xf>
    <xf numFmtId="3" fontId="16" fillId="2" borderId="45" xfId="0" applyNumberFormat="1" applyFont="1" applyFill="1" applyBorder="1" applyAlignment="1" applyProtection="1">
      <alignment horizontal="center" vertical="center" wrapText="1"/>
      <protection locked="0"/>
    </xf>
    <xf numFmtId="3" fontId="16" fillId="2" borderId="41" xfId="0" applyNumberFormat="1" applyFont="1" applyFill="1" applyBorder="1" applyAlignment="1" applyProtection="1">
      <alignment horizontal="center" vertical="center" wrapText="1"/>
      <protection locked="0"/>
    </xf>
    <xf numFmtId="0" fontId="6" fillId="0" borderId="38" xfId="0" applyFont="1" applyBorder="1" applyAlignment="1" applyProtection="1">
      <alignment horizontal="left" vertical="center"/>
      <protection hidden="1"/>
    </xf>
    <xf numFmtId="0" fontId="4" fillId="0" borderId="46" xfId="0" applyFont="1" applyBorder="1" applyAlignment="1" applyProtection="1">
      <alignment horizontal="center" vertical="center"/>
      <protection hidden="1"/>
    </xf>
    <xf numFmtId="0" fontId="4" fillId="0" borderId="39"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166" fontId="4" fillId="0" borderId="48" xfId="0" applyNumberFormat="1"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6" fillId="0" borderId="48" xfId="0" applyFont="1" applyBorder="1" applyAlignment="1" applyProtection="1">
      <alignment horizontal="center" vertical="center"/>
      <protection hidden="1"/>
    </xf>
    <xf numFmtId="0" fontId="6" fillId="0" borderId="3"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protection hidden="1"/>
    </xf>
    <xf numFmtId="166" fontId="4" fillId="0" borderId="28" xfId="0" applyNumberFormat="1" applyFont="1" applyBorder="1" applyAlignment="1" applyProtection="1">
      <alignment horizontal="center" vertical="center"/>
      <protection hidden="1"/>
    </xf>
    <xf numFmtId="8" fontId="4" fillId="0" borderId="27" xfId="0" applyNumberFormat="1" applyFont="1" applyBorder="1" applyAlignment="1" applyProtection="1">
      <alignment horizontal="center" vertical="center"/>
      <protection hidden="1"/>
    </xf>
    <xf numFmtId="8" fontId="4" fillId="0" borderId="28" xfId="0" applyNumberFormat="1" applyFont="1" applyBorder="1" applyAlignment="1" applyProtection="1">
      <alignment horizontal="center" vertical="center"/>
      <protection hidden="1"/>
    </xf>
    <xf numFmtId="8" fontId="4" fillId="0" borderId="50" xfId="0" applyNumberFormat="1" applyFont="1" applyBorder="1" applyAlignment="1" applyProtection="1">
      <alignment horizontal="center" vertical="center"/>
      <protection hidden="1"/>
    </xf>
    <xf numFmtId="8" fontId="4" fillId="0" borderId="21" xfId="0" applyNumberFormat="1" applyFont="1" applyBorder="1" applyAlignment="1" applyProtection="1">
      <alignment horizontal="center" vertical="center"/>
      <protection hidden="1"/>
    </xf>
    <xf numFmtId="166" fontId="4" fillId="0" borderId="27" xfId="0" applyNumberFormat="1" applyFont="1" applyBorder="1" applyAlignment="1" applyProtection="1">
      <alignment horizontal="center" vertical="center"/>
      <protection hidden="1"/>
    </xf>
    <xf numFmtId="3" fontId="6" fillId="2" borderId="53" xfId="0" applyNumberFormat="1" applyFont="1" applyFill="1" applyBorder="1" applyAlignment="1" applyProtection="1">
      <alignment horizontal="center" vertical="center" wrapText="1"/>
      <protection locked="0"/>
    </xf>
    <xf numFmtId="3" fontId="17" fillId="2" borderId="54" xfId="0" applyNumberFormat="1" applyFont="1" applyFill="1" applyBorder="1" applyAlignment="1" applyProtection="1">
      <alignment horizontal="center" vertical="center" wrapText="1"/>
      <protection locked="0"/>
    </xf>
    <xf numFmtId="9" fontId="17" fillId="2" borderId="54" xfId="0" applyNumberFormat="1" applyFont="1" applyFill="1" applyBorder="1" applyAlignment="1" applyProtection="1">
      <alignment horizontal="center" vertical="center" wrapText="1"/>
      <protection locked="0"/>
    </xf>
    <xf numFmtId="3" fontId="15" fillId="0" borderId="55" xfId="0" applyNumberFormat="1" applyFont="1" applyBorder="1" applyAlignment="1" applyProtection="1">
      <alignment horizontal="center" vertical="center" wrapText="1"/>
      <protection locked="0"/>
    </xf>
    <xf numFmtId="3" fontId="16" fillId="2" borderId="53" xfId="0" applyNumberFormat="1" applyFont="1" applyFill="1" applyBorder="1" applyAlignment="1" applyProtection="1">
      <alignment horizontal="center" vertical="center" wrapText="1"/>
      <protection locked="0"/>
    </xf>
    <xf numFmtId="3" fontId="16" fillId="2" borderId="54" xfId="0" applyNumberFormat="1" applyFont="1" applyFill="1" applyBorder="1" applyAlignment="1" applyProtection="1">
      <alignment horizontal="center" vertical="center" wrapText="1"/>
      <protection locked="0"/>
    </xf>
    <xf numFmtId="3" fontId="16" fillId="2" borderId="56" xfId="0" applyNumberFormat="1" applyFont="1" applyFill="1" applyBorder="1" applyAlignment="1" applyProtection="1">
      <alignment horizontal="center" vertical="center" wrapText="1"/>
      <protection locked="0"/>
    </xf>
    <xf numFmtId="3" fontId="16" fillId="2" borderId="52"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hidden="1"/>
    </xf>
    <xf numFmtId="0" fontId="18" fillId="0" borderId="26" xfId="0" applyFont="1" applyBorder="1" applyAlignment="1" applyProtection="1">
      <alignment horizontal="center" vertical="center"/>
      <protection hidden="1"/>
    </xf>
    <xf numFmtId="166" fontId="18" fillId="0" borderId="27" xfId="0" applyNumberFormat="1" applyFont="1" applyBorder="1" applyAlignment="1" applyProtection="1">
      <alignment horizontal="center" vertical="center"/>
      <protection hidden="1"/>
    </xf>
    <xf numFmtId="166" fontId="18" fillId="0" borderId="28" xfId="0" applyNumberFormat="1" applyFont="1" applyBorder="1" applyAlignment="1" applyProtection="1">
      <alignment horizontal="center" vertical="center"/>
      <protection hidden="1"/>
    </xf>
    <xf numFmtId="166" fontId="18" fillId="0" borderId="0" xfId="0" applyNumberFormat="1" applyFont="1" applyAlignment="1" applyProtection="1">
      <alignment horizontal="center" vertical="center"/>
      <protection hidden="1"/>
    </xf>
    <xf numFmtId="8" fontId="18" fillId="0" borderId="21" xfId="0" applyNumberFormat="1" applyFont="1" applyBorder="1" applyAlignment="1" applyProtection="1">
      <alignment horizontal="center" vertical="center"/>
      <protection hidden="1"/>
    </xf>
    <xf numFmtId="0" fontId="19" fillId="0" borderId="0" xfId="0" applyFont="1" applyAlignment="1" applyProtection="1">
      <alignment horizontal="left" vertical="center"/>
      <protection hidden="1"/>
    </xf>
    <xf numFmtId="3" fontId="6" fillId="2" borderId="57" xfId="0" applyNumberFormat="1" applyFont="1" applyFill="1" applyBorder="1" applyAlignment="1" applyProtection="1">
      <alignment horizontal="center" vertical="center" wrapText="1"/>
      <protection locked="0"/>
    </xf>
    <xf numFmtId="3" fontId="6" fillId="2" borderId="58" xfId="0" applyNumberFormat="1" applyFont="1" applyFill="1" applyBorder="1" applyAlignment="1" applyProtection="1">
      <alignment horizontal="center" vertical="center" wrapText="1"/>
      <protection locked="0"/>
    </xf>
    <xf numFmtId="9" fontId="6" fillId="2" borderId="58" xfId="0" applyNumberFormat="1" applyFont="1" applyFill="1" applyBorder="1" applyAlignment="1" applyProtection="1">
      <alignment horizontal="center" vertical="center" wrapText="1"/>
      <protection locked="0"/>
    </xf>
    <xf numFmtId="3" fontId="6" fillId="3" borderId="59" xfId="0" applyNumberFormat="1" applyFont="1" applyFill="1" applyBorder="1" applyAlignment="1" applyProtection="1">
      <alignment horizontal="center" vertical="center"/>
      <protection hidden="1"/>
    </xf>
    <xf numFmtId="3" fontId="6" fillId="3" borderId="57" xfId="0" applyNumberFormat="1" applyFont="1" applyFill="1" applyBorder="1" applyAlignment="1" applyProtection="1">
      <alignment horizontal="center" vertical="center"/>
      <protection hidden="1"/>
    </xf>
    <xf numFmtId="3" fontId="6" fillId="3" borderId="58" xfId="0" applyNumberFormat="1" applyFont="1" applyFill="1" applyBorder="1" applyAlignment="1" applyProtection="1">
      <alignment horizontal="center" vertical="center"/>
      <protection hidden="1"/>
    </xf>
    <xf numFmtId="3" fontId="6" fillId="3" borderId="60" xfId="0" applyNumberFormat="1" applyFont="1" applyFill="1" applyBorder="1" applyAlignment="1" applyProtection="1">
      <alignment horizontal="center" vertical="center"/>
      <protection hidden="1"/>
    </xf>
    <xf numFmtId="3" fontId="6" fillId="3" borderId="2" xfId="0" applyNumberFormat="1" applyFont="1" applyFill="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166" fontId="4" fillId="0" borderId="30" xfId="0" applyNumberFormat="1" applyFont="1" applyBorder="1" applyAlignment="1" applyProtection="1">
      <alignment horizontal="center" vertical="center"/>
      <protection hidden="1"/>
    </xf>
    <xf numFmtId="166" fontId="4" fillId="0" borderId="31" xfId="0" applyNumberFormat="1" applyFont="1" applyBorder="1" applyAlignment="1" applyProtection="1">
      <alignment horizontal="center" vertical="center"/>
      <protection hidden="1"/>
    </xf>
    <xf numFmtId="166" fontId="4" fillId="0" borderId="0" xfId="0" applyNumberFormat="1" applyFont="1" applyAlignment="1" applyProtection="1">
      <alignment horizontal="center" vertical="center"/>
      <protection hidden="1"/>
    </xf>
    <xf numFmtId="8" fontId="4" fillId="0" borderId="22" xfId="0" applyNumberFormat="1" applyFont="1" applyBorder="1" applyAlignment="1" applyProtection="1">
      <alignment horizontal="center" vertical="center"/>
      <protection hidden="1"/>
    </xf>
    <xf numFmtId="0" fontId="4" fillId="0" borderId="5" xfId="0" applyFont="1" applyBorder="1" applyAlignment="1" applyProtection="1">
      <alignment horizontal="center"/>
      <protection hidden="1"/>
    </xf>
    <xf numFmtId="2" fontId="4" fillId="0" borderId="5" xfId="0" applyNumberFormat="1" applyFont="1" applyBorder="1" applyAlignment="1" applyProtection="1">
      <alignment horizontal="center"/>
      <protection hidden="1"/>
    </xf>
    <xf numFmtId="0" fontId="6" fillId="0" borderId="57" xfId="0" applyFont="1" applyBorder="1" applyAlignment="1" applyProtection="1">
      <alignment horizontal="center" vertical="center"/>
      <protection hidden="1"/>
    </xf>
    <xf numFmtId="8" fontId="4" fillId="0" borderId="58" xfId="0" applyNumberFormat="1" applyFont="1" applyBorder="1" applyAlignment="1" applyProtection="1">
      <alignment horizontal="center" vertical="center"/>
      <protection hidden="1"/>
    </xf>
    <xf numFmtId="8" fontId="4" fillId="0" borderId="59" xfId="0" applyNumberFormat="1" applyFont="1" applyBorder="1" applyAlignment="1" applyProtection="1">
      <alignment horizontal="center" vertical="center"/>
      <protection hidden="1"/>
    </xf>
    <xf numFmtId="8" fontId="4" fillId="0" borderId="7" xfId="0" applyNumberFormat="1" applyFont="1" applyBorder="1" applyAlignment="1" applyProtection="1">
      <alignment horizontal="center" vertical="center"/>
      <protection hidden="1"/>
    </xf>
    <xf numFmtId="4" fontId="4" fillId="0" borderId="59" xfId="0" applyNumberFormat="1" applyFont="1" applyBorder="1" applyAlignment="1" applyProtection="1">
      <alignment horizontal="center" vertic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vertical="top"/>
      <protection hidden="1"/>
    </xf>
    <xf numFmtId="0" fontId="20" fillId="0" borderId="0" xfId="0" applyFont="1" applyAlignment="1" applyProtection="1">
      <alignment horizontal="center" vertical="top"/>
      <protection hidden="1"/>
    </xf>
    <xf numFmtId="0" fontId="3" fillId="0" borderId="0" xfId="0" applyFont="1" applyAlignment="1" applyProtection="1">
      <alignment horizontal="left"/>
      <protection hidden="1"/>
    </xf>
    <xf numFmtId="0" fontId="4" fillId="0" borderId="0" xfId="0" applyFont="1" applyAlignment="1" applyProtection="1">
      <alignment horizontal="left"/>
      <protection hidden="1"/>
    </xf>
    <xf numFmtId="0" fontId="21" fillId="0" borderId="0" xfId="0" applyFont="1" applyAlignment="1" applyProtection="1">
      <alignment horizontal="center" vertical="top"/>
      <protection hidden="1"/>
    </xf>
    <xf numFmtId="2" fontId="7" fillId="0" borderId="0" xfId="0" applyNumberFormat="1" applyFont="1" applyAlignment="1" applyProtection="1">
      <alignment horizontal="left" vertical="center" wrapText="1"/>
      <protection hidden="1"/>
    </xf>
    <xf numFmtId="0" fontId="8" fillId="0" borderId="0" xfId="0" applyFont="1" applyAlignment="1">
      <alignment horizontal="center" vertical="center" wrapText="1"/>
    </xf>
    <xf numFmtId="3" fontId="4" fillId="0" borderId="0" xfId="0" applyNumberFormat="1" applyFont="1" applyAlignment="1" applyProtection="1">
      <alignment horizontal="center"/>
      <protection hidden="1"/>
    </xf>
    <xf numFmtId="0" fontId="4" fillId="0" borderId="62" xfId="0" applyFont="1" applyBorder="1" applyAlignment="1" applyProtection="1">
      <alignment horizontal="center" vertical="center"/>
      <protection hidden="1"/>
    </xf>
    <xf numFmtId="0" fontId="4" fillId="0" borderId="63" xfId="0" applyFont="1" applyBorder="1" applyAlignment="1" applyProtection="1">
      <alignment horizontal="center" vertical="center"/>
      <protection hidden="1"/>
    </xf>
    <xf numFmtId="0" fontId="4" fillId="0" borderId="63" xfId="0" applyFont="1" applyBorder="1" applyAlignment="1" applyProtection="1">
      <alignment horizontal="left" vertical="center"/>
      <protection hidden="1"/>
    </xf>
    <xf numFmtId="0" fontId="4" fillId="0" borderId="64" xfId="0" applyFont="1" applyBorder="1" applyAlignment="1" applyProtection="1">
      <alignment horizontal="center" vertical="center"/>
      <protection hidden="1"/>
    </xf>
    <xf numFmtId="0" fontId="22" fillId="0" borderId="0" xfId="0" applyFont="1" applyAlignment="1">
      <alignment horizontal="center"/>
    </xf>
    <xf numFmtId="0" fontId="22" fillId="0" borderId="0" xfId="0" applyFont="1"/>
    <xf numFmtId="0" fontId="22" fillId="0" borderId="0" xfId="0" applyFont="1" applyAlignment="1">
      <alignment wrapText="1"/>
    </xf>
    <xf numFmtId="0" fontId="23" fillId="0" borderId="66" xfId="0" applyFont="1" applyBorder="1" applyAlignment="1">
      <alignment horizontal="center"/>
    </xf>
    <xf numFmtId="0" fontId="4" fillId="0" borderId="19" xfId="0" applyFont="1" applyBorder="1" applyAlignment="1" applyProtection="1">
      <alignment horizontal="center" vertical="center"/>
      <protection hidden="1"/>
    </xf>
    <xf numFmtId="0" fontId="4" fillId="0" borderId="68" xfId="0" applyFont="1" applyBorder="1" applyAlignment="1" applyProtection="1">
      <alignment horizontal="center" vertical="center"/>
      <protection hidden="1"/>
    </xf>
    <xf numFmtId="0" fontId="23" fillId="0" borderId="0" xfId="0" applyFont="1" applyAlignment="1">
      <alignment horizontal="center"/>
    </xf>
    <xf numFmtId="3" fontId="22" fillId="0" borderId="0" xfId="0" applyNumberFormat="1" applyFont="1" applyAlignment="1">
      <alignment horizontal="center"/>
    </xf>
    <xf numFmtId="0" fontId="7" fillId="0" borderId="0" xfId="0" applyFont="1" applyAlignment="1" applyProtection="1">
      <alignment horizontal="center"/>
      <protection hidden="1"/>
    </xf>
    <xf numFmtId="0" fontId="6" fillId="0" borderId="8" xfId="0" applyFont="1" applyBorder="1" applyAlignment="1" applyProtection="1">
      <alignment horizontal="center" vertical="center"/>
      <protection hidden="1"/>
    </xf>
    <xf numFmtId="0" fontId="4" fillId="0" borderId="70" xfId="0" applyFont="1" applyBorder="1" applyAlignment="1" applyProtection="1">
      <alignment horizontal="left" vertical="center"/>
      <protection hidden="1"/>
    </xf>
    <xf numFmtId="0" fontId="4" fillId="0" borderId="71" xfId="0" applyFont="1" applyBorder="1" applyAlignment="1" applyProtection="1">
      <alignment horizontal="left" vertical="center"/>
      <protection hidden="1"/>
    </xf>
    <xf numFmtId="0" fontId="4" fillId="0" borderId="71" xfId="0" applyFont="1" applyBorder="1" applyAlignment="1" applyProtection="1">
      <alignment horizontal="center" vertical="center"/>
      <protection hidden="1"/>
    </xf>
    <xf numFmtId="0" fontId="4" fillId="0" borderId="72" xfId="0" applyFont="1" applyBorder="1" applyAlignment="1" applyProtection="1">
      <alignment horizontal="center" vertical="center"/>
      <protection hidden="1"/>
    </xf>
    <xf numFmtId="0" fontId="8" fillId="0" borderId="74" xfId="0" applyFont="1" applyBorder="1" applyAlignment="1">
      <alignment horizontal="left" vertical="center"/>
    </xf>
    <xf numFmtId="0" fontId="8" fillId="0" borderId="18" xfId="0" applyFont="1" applyBorder="1" applyAlignment="1">
      <alignment horizontal="left" vertical="center"/>
    </xf>
    <xf numFmtId="0" fontId="8" fillId="0" borderId="75" xfId="0" applyFont="1" applyBorder="1" applyAlignment="1">
      <alignment horizontal="left" vertical="center"/>
    </xf>
    <xf numFmtId="0" fontId="23" fillId="0" borderId="77" xfId="0" applyFont="1" applyBorder="1" applyAlignment="1">
      <alignment horizontal="center"/>
    </xf>
    <xf numFmtId="0" fontId="22" fillId="0" borderId="71" xfId="0" applyFont="1" applyBorder="1"/>
    <xf numFmtId="0" fontId="8" fillId="0" borderId="71" xfId="0" applyFont="1" applyBorder="1" applyAlignment="1">
      <alignment horizontal="left" vertical="center"/>
    </xf>
    <xf numFmtId="3" fontId="22" fillId="0" borderId="70" xfId="0" applyNumberFormat="1" applyFont="1" applyBorder="1" applyAlignment="1">
      <alignment horizontal="center"/>
    </xf>
    <xf numFmtId="0" fontId="8" fillId="0" borderId="73" xfId="0" applyFont="1" applyBorder="1" applyAlignment="1">
      <alignment horizontal="center" vertical="center" wrapText="1"/>
    </xf>
    <xf numFmtId="0" fontId="4" fillId="0" borderId="10"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23" fillId="0" borderId="58" xfId="0" applyFont="1" applyBorder="1" applyAlignment="1">
      <alignment horizontal="center"/>
    </xf>
    <xf numFmtId="3" fontId="2" fillId="0" borderId="60" xfId="0" applyNumberFormat="1" applyFont="1" applyBorder="1" applyAlignment="1">
      <alignment horizontal="center" wrapText="1"/>
    </xf>
    <xf numFmtId="0" fontId="4" fillId="0" borderId="2" xfId="0" applyFont="1" applyBorder="1" applyAlignment="1" applyProtection="1">
      <alignment horizontal="center"/>
      <protection hidden="1"/>
    </xf>
    <xf numFmtId="3" fontId="2" fillId="0" borderId="0" xfId="0" applyNumberFormat="1" applyFont="1" applyAlignment="1">
      <alignment horizontal="center" wrapText="1"/>
    </xf>
    <xf numFmtId="0" fontId="4" fillId="5" borderId="0" xfId="0" applyFont="1" applyFill="1" applyAlignment="1" applyProtection="1">
      <alignment horizontal="center"/>
      <protection hidden="1"/>
    </xf>
    <xf numFmtId="0" fontId="6" fillId="0" borderId="0" xfId="0" applyFont="1" applyAlignment="1" applyProtection="1">
      <alignment horizontal="center"/>
      <protection hidden="1"/>
    </xf>
    <xf numFmtId="0" fontId="0" fillId="0" borderId="19" xfId="0" applyBorder="1" applyAlignment="1">
      <alignment vertical="center" wrapText="1"/>
    </xf>
    <xf numFmtId="0" fontId="20" fillId="0" borderId="0" xfId="0" applyFont="1" applyAlignment="1" applyProtection="1">
      <alignment horizontal="center" vertical="top" wrapText="1"/>
      <protection hidden="1"/>
    </xf>
    <xf numFmtId="0" fontId="20" fillId="0" borderId="0" xfId="0" applyFont="1" applyAlignment="1" applyProtection="1">
      <alignment vertical="top" wrapText="1"/>
      <protection hidden="1"/>
    </xf>
    <xf numFmtId="0" fontId="4" fillId="0" borderId="67"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7" fillId="0" borderId="4" xfId="0" applyFont="1" applyBorder="1" applyAlignment="1" applyProtection="1">
      <alignment horizontal="center" vertical="center" wrapText="1"/>
      <protection hidden="1"/>
    </xf>
    <xf numFmtId="0" fontId="0" fillId="0" borderId="0" xfId="0"/>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wrapText="1"/>
      <protection locked="0" hidden="1"/>
    </xf>
    <xf numFmtId="0" fontId="0" fillId="0" borderId="83" xfId="0" applyBorder="1" applyAlignment="1" applyProtection="1">
      <alignment vertical="center" wrapText="1"/>
      <protection hidden="1"/>
    </xf>
    <xf numFmtId="0" fontId="0" fillId="0" borderId="0" xfId="0" applyAlignment="1">
      <alignment horizontal="left" vertical="center" wrapText="1"/>
    </xf>
    <xf numFmtId="0" fontId="0" fillId="0" borderId="16" xfId="0" applyBorder="1" applyAlignment="1">
      <alignment vertical="center" wrapText="1"/>
    </xf>
    <xf numFmtId="0" fontId="0" fillId="7" borderId="16" xfId="0" applyFill="1" applyBorder="1" applyAlignment="1" applyProtection="1">
      <alignment vertical="center" wrapText="1"/>
      <protection hidden="1"/>
    </xf>
    <xf numFmtId="0" fontId="0" fillId="0" borderId="79" xfId="0" applyBorder="1" applyAlignment="1" applyProtection="1">
      <alignment vertical="center" wrapText="1"/>
      <protection hidden="1"/>
    </xf>
    <xf numFmtId="0" fontId="0" fillId="0" borderId="80" xfId="0" applyBorder="1" applyAlignment="1" applyProtection="1">
      <alignment vertical="center" wrapText="1"/>
      <protection hidden="1"/>
    </xf>
    <xf numFmtId="0" fontId="0" fillId="0" borderId="82" xfId="0" applyBorder="1" applyAlignment="1" applyProtection="1">
      <alignment vertical="center" wrapText="1"/>
      <protection hidden="1"/>
    </xf>
    <xf numFmtId="0" fontId="0" fillId="0" borderId="84" xfId="0" applyBorder="1" applyAlignment="1" applyProtection="1">
      <alignment vertical="center" wrapText="1"/>
      <protection hidden="1"/>
    </xf>
    <xf numFmtId="0" fontId="0" fillId="0" borderId="81" xfId="0" applyBorder="1" applyAlignment="1" applyProtection="1">
      <alignment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wrapText="1"/>
      <protection locked="0" hidden="1"/>
    </xf>
    <xf numFmtId="0" fontId="0" fillId="7" borderId="81" xfId="0" applyFill="1" applyBorder="1" applyAlignment="1" applyProtection="1">
      <alignment vertical="center" wrapText="1"/>
      <protection hidden="1"/>
    </xf>
    <xf numFmtId="0" fontId="0" fillId="7" borderId="0" xfId="0" applyFill="1" applyAlignment="1" applyProtection="1">
      <alignment vertical="center" wrapText="1"/>
      <protection hidden="1"/>
    </xf>
    <xf numFmtId="0" fontId="28" fillId="0" borderId="0" xfId="0" applyFont="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30" fillId="0" borderId="0" xfId="0" applyFont="1" applyAlignment="1" applyProtection="1">
      <alignment horizontal="center" vertical="center" wrapText="1"/>
      <protection hidden="1"/>
    </xf>
    <xf numFmtId="2" fontId="31" fillId="0" borderId="78" xfId="0" applyNumberFormat="1" applyFont="1" applyBorder="1" applyAlignment="1" applyProtection="1">
      <alignment horizontal="left" vertical="center" wrapText="1"/>
      <protection hidden="1"/>
    </xf>
    <xf numFmtId="2" fontId="31" fillId="0" borderId="79" xfId="0" applyNumberFormat="1" applyFont="1" applyBorder="1" applyAlignment="1" applyProtection="1">
      <alignment horizontal="left" vertical="center" wrapText="1"/>
      <protection hidden="1"/>
    </xf>
    <xf numFmtId="0" fontId="32" fillId="0" borderId="81" xfId="0" applyFont="1" applyBorder="1" applyAlignment="1" applyProtection="1">
      <alignment horizontal="center" vertical="center" wrapText="1"/>
      <protection hidden="1"/>
    </xf>
    <xf numFmtId="0" fontId="32" fillId="0" borderId="0" xfId="0" applyFont="1" applyAlignment="1" applyProtection="1">
      <alignment horizontal="center" vertical="center" wrapText="1"/>
      <protection hidden="1"/>
    </xf>
    <xf numFmtId="0" fontId="32" fillId="0" borderId="0" xfId="0" applyFont="1" applyAlignment="1" applyProtection="1">
      <alignment horizontal="left" vertical="center" wrapText="1"/>
      <protection hidden="1"/>
    </xf>
    <xf numFmtId="0" fontId="31" fillId="0" borderId="81" xfId="0" applyFont="1" applyBorder="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31" fillId="0" borderId="0" xfId="0" applyFont="1" applyAlignment="1" applyProtection="1">
      <alignment horizontal="left" vertical="center" wrapText="1"/>
      <protection locked="0" hidden="1"/>
    </xf>
    <xf numFmtId="0" fontId="33" fillId="0" borderId="0" xfId="0" applyFont="1" applyAlignment="1" applyProtection="1">
      <alignment horizontal="left" vertical="center" wrapText="1"/>
      <protection locked="0" hidden="1"/>
    </xf>
    <xf numFmtId="0" fontId="31" fillId="0" borderId="81" xfId="0" applyFont="1" applyBorder="1" applyAlignment="1" applyProtection="1">
      <alignment horizontal="left" vertical="center"/>
      <protection hidden="1"/>
    </xf>
    <xf numFmtId="0" fontId="31" fillId="0" borderId="82" xfId="0" applyFont="1" applyBorder="1" applyAlignment="1" applyProtection="1">
      <alignment horizontal="left" vertical="center"/>
      <protection hidden="1"/>
    </xf>
    <xf numFmtId="0" fontId="31" fillId="7" borderId="81" xfId="0" applyFont="1" applyFill="1" applyBorder="1" applyAlignment="1" applyProtection="1">
      <alignment horizontal="center" vertical="center" wrapText="1"/>
      <protection hidden="1"/>
    </xf>
    <xf numFmtId="0" fontId="31" fillId="7" borderId="0" xfId="0" applyFont="1" applyFill="1" applyAlignment="1" applyProtection="1">
      <alignment horizontal="center" vertical="center" wrapText="1"/>
      <protection hidden="1"/>
    </xf>
    <xf numFmtId="0" fontId="32" fillId="7" borderId="0" xfId="0" applyFont="1" applyFill="1" applyAlignment="1" applyProtection="1">
      <alignment horizontal="left" vertical="center" wrapText="1"/>
      <protection hidden="1"/>
    </xf>
    <xf numFmtId="0" fontId="32" fillId="7" borderId="0" xfId="0" applyFont="1" applyFill="1" applyAlignment="1" applyProtection="1">
      <alignment horizontal="center" vertical="center" wrapText="1"/>
      <protection hidden="1"/>
    </xf>
    <xf numFmtId="0" fontId="32" fillId="0" borderId="79" xfId="0" applyFont="1" applyBorder="1" applyAlignment="1" applyProtection="1">
      <alignment horizontal="center" vertical="center" wrapText="1"/>
      <protection hidden="1"/>
    </xf>
    <xf numFmtId="0" fontId="34" fillId="6" borderId="97" xfId="0" applyFont="1" applyFill="1" applyBorder="1" applyAlignment="1" applyProtection="1">
      <alignment horizontal="center" vertical="center" wrapText="1"/>
      <protection hidden="1"/>
    </xf>
    <xf numFmtId="0" fontId="31" fillId="0" borderId="81" xfId="0" applyFont="1" applyBorder="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4" fillId="0" borderId="81" xfId="0" applyFont="1" applyBorder="1" applyAlignment="1" applyProtection="1">
      <alignment horizontal="left" vertical="center"/>
      <protection hidden="1"/>
    </xf>
    <xf numFmtId="0" fontId="34" fillId="6" borderId="88" xfId="0" applyFont="1" applyFill="1" applyBorder="1" applyAlignment="1" applyProtection="1">
      <alignment horizontal="center" vertical="center"/>
      <protection hidden="1"/>
    </xf>
    <xf numFmtId="0" fontId="34" fillId="0" borderId="81" xfId="0" applyFont="1" applyBorder="1" applyAlignment="1" applyProtection="1">
      <alignment horizontal="left" vertical="center" wrapText="1"/>
      <protection hidden="1"/>
    </xf>
    <xf numFmtId="9" fontId="34" fillId="6" borderId="88" xfId="1" applyFont="1" applyFill="1" applyBorder="1" applyAlignment="1" applyProtection="1">
      <alignment horizontal="center" vertical="center" wrapText="1"/>
      <protection hidden="1"/>
    </xf>
    <xf numFmtId="9" fontId="34" fillId="0" borderId="0" xfId="1" applyFont="1" applyFill="1" applyBorder="1" applyAlignment="1" applyProtection="1">
      <alignment horizontal="center" vertical="center" wrapText="1"/>
      <protection locked="0" hidden="1"/>
    </xf>
    <xf numFmtId="0" fontId="35" fillId="0" borderId="0" xfId="0" applyFont="1" applyAlignment="1" applyProtection="1">
      <alignment horizontal="left" vertical="center" wrapText="1"/>
      <protection hidden="1"/>
    </xf>
    <xf numFmtId="0" fontId="31" fillId="0" borderId="83" xfId="0" applyFont="1" applyBorder="1" applyAlignment="1" applyProtection="1">
      <alignment horizontal="center" vertical="center" wrapText="1"/>
      <protection hidden="1"/>
    </xf>
    <xf numFmtId="0" fontId="32" fillId="0" borderId="83" xfId="0" applyFont="1" applyBorder="1" applyAlignment="1" applyProtection="1">
      <alignment horizontal="center" vertical="center" wrapText="1"/>
      <protection hidden="1"/>
    </xf>
    <xf numFmtId="0" fontId="33" fillId="0" borderId="78" xfId="0" applyFont="1" applyBorder="1" applyAlignment="1" applyProtection="1">
      <alignment horizontal="left" vertical="center" wrapText="1"/>
      <protection hidden="1"/>
    </xf>
    <xf numFmtId="0" fontId="33" fillId="0" borderId="79" xfId="0" applyFont="1" applyBorder="1" applyAlignment="1" applyProtection="1">
      <alignment horizontal="center" vertical="center" wrapText="1"/>
      <protection locked="0" hidden="1"/>
    </xf>
    <xf numFmtId="0" fontId="33" fillId="0" borderId="79" xfId="0" applyFont="1" applyBorder="1" applyAlignment="1" applyProtection="1">
      <alignment vertical="center" wrapText="1"/>
      <protection hidden="1"/>
    </xf>
    <xf numFmtId="0" fontId="0" fillId="6" borderId="88" xfId="0" applyFill="1" applyBorder="1" applyAlignment="1" applyProtection="1">
      <alignment horizontal="center" vertical="center" wrapText="1"/>
      <protection hidden="1"/>
    </xf>
    <xf numFmtId="0" fontId="36" fillId="0" borderId="81" xfId="0" applyFont="1" applyBorder="1" applyAlignment="1" applyProtection="1">
      <alignment vertical="center" wrapText="1"/>
      <protection hidden="1"/>
    </xf>
    <xf numFmtId="0" fontId="36" fillId="0" borderId="0" xfId="0" applyFont="1" applyAlignment="1" applyProtection="1">
      <alignment vertical="center" wrapText="1"/>
      <protection hidden="1"/>
    </xf>
    <xf numFmtId="0" fontId="36" fillId="0" borderId="16" xfId="0" applyFont="1" applyBorder="1" applyAlignment="1" applyProtection="1">
      <alignment vertical="center" wrapText="1"/>
      <protection hidden="1"/>
    </xf>
    <xf numFmtId="0" fontId="27" fillId="0" borderId="81" xfId="0" applyFont="1" applyBorder="1" applyAlignment="1" applyProtection="1">
      <alignment vertical="center" wrapText="1"/>
      <protection hidden="1"/>
    </xf>
    <xf numFmtId="0" fontId="34" fillId="0" borderId="78" xfId="0" applyFont="1" applyBorder="1" applyAlignment="1" applyProtection="1">
      <alignment horizontal="center" vertical="center" wrapText="1"/>
      <protection hidden="1"/>
    </xf>
    <xf numFmtId="0" fontId="36" fillId="0" borderId="79" xfId="0" applyFont="1" applyBorder="1" applyAlignment="1" applyProtection="1">
      <alignment vertical="center" wrapText="1"/>
      <protection hidden="1"/>
    </xf>
    <xf numFmtId="0" fontId="34" fillId="0" borderId="80" xfId="0" applyFont="1" applyBorder="1" applyAlignment="1" applyProtection="1">
      <alignment horizontal="center" vertical="center" wrapText="1"/>
      <protection hidden="1"/>
    </xf>
    <xf numFmtId="0" fontId="34" fillId="0" borderId="96" xfId="0" applyFont="1" applyBorder="1" applyAlignment="1" applyProtection="1">
      <alignment horizontal="center" vertical="center" wrapText="1"/>
      <protection hidden="1"/>
    </xf>
    <xf numFmtId="0" fontId="36" fillId="0" borderId="92" xfId="0" applyFont="1" applyBorder="1" applyAlignment="1" applyProtection="1">
      <alignment vertical="center" wrapText="1"/>
      <protection hidden="1"/>
    </xf>
    <xf numFmtId="167" fontId="36" fillId="6" borderId="90" xfId="0" applyNumberFormat="1" applyFont="1" applyFill="1" applyBorder="1" applyAlignment="1" applyProtection="1">
      <alignment horizontal="center" vertical="center" wrapText="1"/>
      <protection hidden="1"/>
    </xf>
    <xf numFmtId="167" fontId="34" fillId="6" borderId="91" xfId="0" applyNumberFormat="1" applyFont="1" applyFill="1" applyBorder="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167" fontId="36" fillId="0" borderId="89" xfId="0" applyNumberFormat="1" applyFont="1" applyBorder="1" applyAlignment="1" applyProtection="1">
      <alignment horizontal="center" vertical="center" wrapText="1"/>
      <protection hidden="1"/>
    </xf>
    <xf numFmtId="0" fontId="34" fillId="0" borderId="81" xfId="0" applyFont="1" applyBorder="1" applyAlignment="1" applyProtection="1">
      <alignment horizontal="center" vertical="center" wrapText="1"/>
      <protection hidden="1"/>
    </xf>
    <xf numFmtId="167" fontId="36" fillId="0" borderId="81" xfId="0" applyNumberFormat="1" applyFont="1" applyBorder="1" applyAlignment="1" applyProtection="1">
      <alignment horizontal="center" vertical="center" wrapText="1"/>
      <protection hidden="1"/>
    </xf>
    <xf numFmtId="167" fontId="34" fillId="0" borderId="16" xfId="0" applyNumberFormat="1" applyFont="1" applyBorder="1" applyAlignment="1" applyProtection="1">
      <alignment horizontal="center" vertical="center" wrapText="1"/>
      <protection hidden="1"/>
    </xf>
    <xf numFmtId="167" fontId="36" fillId="0" borderId="92" xfId="0" applyNumberFormat="1" applyFont="1" applyBorder="1" applyAlignment="1" applyProtection="1">
      <alignment horizontal="center" vertical="center" wrapText="1"/>
      <protection hidden="1"/>
    </xf>
    <xf numFmtId="0" fontId="36" fillId="0" borderId="82" xfId="0" applyFont="1" applyBorder="1" applyAlignment="1" applyProtection="1">
      <alignment vertical="center" wrapText="1"/>
      <protection hidden="1"/>
    </xf>
    <xf numFmtId="0" fontId="36" fillId="0" borderId="83" xfId="0" applyFont="1" applyBorder="1" applyAlignment="1" applyProtection="1">
      <alignment vertical="center" wrapText="1"/>
      <protection hidden="1"/>
    </xf>
    <xf numFmtId="0" fontId="36" fillId="0" borderId="83" xfId="0" applyFont="1" applyBorder="1" applyAlignment="1" applyProtection="1">
      <alignment horizontal="center" vertical="center" wrapText="1"/>
      <protection hidden="1"/>
    </xf>
    <xf numFmtId="0" fontId="36" fillId="7" borderId="81" xfId="0" applyFont="1" applyFill="1" applyBorder="1" applyAlignment="1" applyProtection="1">
      <alignment vertical="center" wrapText="1"/>
      <protection hidden="1"/>
    </xf>
    <xf numFmtId="0" fontId="36" fillId="7" borderId="0" xfId="0" applyFont="1" applyFill="1" applyAlignment="1" applyProtection="1">
      <alignment vertical="center" wrapText="1"/>
      <protection hidden="1"/>
    </xf>
    <xf numFmtId="0" fontId="36" fillId="7" borderId="92" xfId="0" applyFont="1" applyFill="1" applyBorder="1" applyAlignment="1" applyProtection="1">
      <alignment vertical="center" wrapText="1"/>
      <protection hidden="1"/>
    </xf>
    <xf numFmtId="0" fontId="27" fillId="0" borderId="85" xfId="0" applyFont="1" applyBorder="1" applyAlignment="1" applyProtection="1">
      <alignment vertical="center" wrapText="1"/>
      <protection hidden="1"/>
    </xf>
    <xf numFmtId="0" fontId="36" fillId="0" borderId="86" xfId="0" applyFont="1" applyBorder="1" applyAlignment="1" applyProtection="1">
      <alignment vertical="center" wrapText="1"/>
      <protection hidden="1"/>
    </xf>
    <xf numFmtId="167" fontId="36" fillId="0" borderId="85" xfId="0" applyNumberFormat="1" applyFont="1" applyBorder="1" applyAlignment="1" applyProtection="1">
      <alignment horizontal="center" vertical="center" wrapText="1"/>
      <protection hidden="1"/>
    </xf>
    <xf numFmtId="167" fontId="36" fillId="0" borderId="86" xfId="0" applyNumberFormat="1" applyFont="1" applyBorder="1" applyAlignment="1" applyProtection="1">
      <alignment horizontal="center" vertical="center" wrapText="1"/>
      <protection hidden="1"/>
    </xf>
    <xf numFmtId="0" fontId="36" fillId="0" borderId="86" xfId="0" applyFont="1" applyBorder="1" applyAlignment="1" applyProtection="1">
      <alignment horizontal="center" vertical="center" wrapText="1"/>
      <protection hidden="1"/>
    </xf>
    <xf numFmtId="167" fontId="33" fillId="0" borderId="27" xfId="0" applyNumberFormat="1" applyFont="1" applyBorder="1" applyAlignment="1" applyProtection="1">
      <alignment horizontal="center" vertical="center" wrapText="1"/>
      <protection hidden="1"/>
    </xf>
    <xf numFmtId="168" fontId="36" fillId="0" borderId="78" xfId="0" applyNumberFormat="1"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168" fontId="36" fillId="0" borderId="79" xfId="0" applyNumberFormat="1" applyFont="1" applyBorder="1" applyAlignment="1" applyProtection="1">
      <alignment horizontal="center" vertical="center" wrapText="1"/>
      <protection hidden="1"/>
    </xf>
    <xf numFmtId="167" fontId="33" fillId="0" borderId="92" xfId="0" applyNumberFormat="1" applyFont="1" applyBorder="1" applyAlignment="1" applyProtection="1">
      <alignment horizontal="center" vertical="center" wrapText="1"/>
      <protection hidden="1"/>
    </xf>
    <xf numFmtId="0" fontId="36" fillId="0" borderId="0" xfId="0" applyFont="1" applyAlignment="1" applyProtection="1">
      <alignment horizontal="left" vertical="center" wrapText="1"/>
      <protection hidden="1"/>
    </xf>
    <xf numFmtId="0" fontId="36" fillId="0" borderId="95" xfId="0" applyFont="1" applyBorder="1" applyAlignment="1" applyProtection="1">
      <alignment horizontal="center" vertical="center" wrapText="1"/>
      <protection hidden="1"/>
    </xf>
    <xf numFmtId="167" fontId="33" fillId="0" borderId="94" xfId="0" applyNumberFormat="1" applyFont="1" applyBorder="1" applyAlignment="1" applyProtection="1">
      <alignment horizontal="center" vertical="center" wrapText="1"/>
      <protection hidden="1"/>
    </xf>
    <xf numFmtId="0" fontId="34" fillId="0" borderId="81" xfId="0" applyFont="1" applyBorder="1" applyAlignment="1" applyProtection="1">
      <alignment vertical="center" wrapText="1"/>
      <protection hidden="1"/>
    </xf>
    <xf numFmtId="168" fontId="36" fillId="0" borderId="82" xfId="0" applyNumberFormat="1" applyFont="1" applyBorder="1" applyAlignment="1" applyProtection="1">
      <alignment horizontal="center" vertical="center" wrapText="1"/>
      <protection hidden="1"/>
    </xf>
    <xf numFmtId="168" fontId="36" fillId="0" borderId="83" xfId="0" applyNumberFormat="1" applyFont="1" applyBorder="1" applyAlignment="1" applyProtection="1">
      <alignment horizontal="center" vertical="center" wrapText="1"/>
      <protection hidden="1"/>
    </xf>
    <xf numFmtId="167" fontId="33" fillId="0" borderId="49" xfId="0" applyNumberFormat="1" applyFont="1" applyBorder="1" applyAlignment="1" applyProtection="1">
      <alignment horizontal="center" vertical="center" wrapText="1"/>
      <protection hidden="1"/>
    </xf>
    <xf numFmtId="0" fontId="33" fillId="0" borderId="82" xfId="0" applyFont="1" applyBorder="1" applyAlignment="1" applyProtection="1">
      <alignment vertical="center" wrapText="1"/>
      <protection hidden="1"/>
    </xf>
    <xf numFmtId="1" fontId="36" fillId="0" borderId="83" xfId="0" applyNumberFormat="1" applyFont="1" applyBorder="1" applyAlignment="1" applyProtection="1">
      <alignment horizontal="center" vertical="center" wrapText="1"/>
      <protection locked="0" hidden="1"/>
    </xf>
    <xf numFmtId="168" fontId="27" fillId="0" borderId="83" xfId="0" applyNumberFormat="1" applyFont="1" applyBorder="1" applyAlignment="1" applyProtection="1">
      <alignment horizontal="center" vertical="center" wrapText="1"/>
      <protection locked="0" hidden="1"/>
    </xf>
    <xf numFmtId="0" fontId="36" fillId="7" borderId="16" xfId="0" applyFont="1" applyFill="1" applyBorder="1" applyAlignment="1" applyProtection="1">
      <alignment vertical="center" wrapText="1"/>
      <protection hidden="1"/>
    </xf>
    <xf numFmtId="0" fontId="27" fillId="0" borderId="78" xfId="0" applyFont="1" applyBorder="1" applyAlignment="1" applyProtection="1">
      <alignment vertical="center" wrapText="1"/>
      <protection hidden="1"/>
    </xf>
    <xf numFmtId="0" fontId="33" fillId="0" borderId="78" xfId="0" applyFont="1" applyBorder="1" applyAlignment="1" applyProtection="1">
      <alignment horizontal="left" wrapText="1"/>
      <protection hidden="1"/>
    </xf>
    <xf numFmtId="0" fontId="33" fillId="0" borderId="79" xfId="0" applyFont="1" applyBorder="1" applyAlignment="1" applyProtection="1">
      <alignment horizontal="left"/>
      <protection hidden="1"/>
    </xf>
    <xf numFmtId="0" fontId="36" fillId="0" borderId="79" xfId="0" applyFont="1" applyBorder="1" applyAlignment="1">
      <alignment horizontal="left"/>
    </xf>
    <xf numFmtId="0" fontId="36" fillId="0" borderId="79" xfId="0" applyFont="1" applyBorder="1" applyAlignment="1" applyProtection="1">
      <alignment horizontal="left" vertical="center"/>
      <protection locked="0" hidden="1"/>
    </xf>
    <xf numFmtId="0" fontId="36" fillId="0" borderId="80" xfId="0" applyFont="1" applyBorder="1" applyAlignment="1">
      <alignment horizontal="left" vertical="center"/>
    </xf>
    <xf numFmtId="0" fontId="33" fillId="0" borderId="81" xfId="0" applyFont="1" applyBorder="1" applyAlignment="1" applyProtection="1">
      <alignment horizontal="left" wrapText="1"/>
      <protection hidden="1"/>
    </xf>
    <xf numFmtId="0" fontId="33" fillId="0" borderId="0" xfId="0" applyFont="1" applyAlignment="1" applyProtection="1">
      <alignment horizontal="left"/>
      <protection hidden="1"/>
    </xf>
    <xf numFmtId="0" fontId="33" fillId="0" borderId="0" xfId="0" applyFont="1" applyAlignment="1" applyProtection="1">
      <alignment horizontal="left" vertical="center"/>
      <protection locked="0" hidden="1"/>
    </xf>
    <xf numFmtId="0" fontId="0" fillId="0" borderId="16" xfId="0" applyBorder="1" applyAlignment="1">
      <alignment horizontal="left" vertical="center"/>
    </xf>
    <xf numFmtId="0" fontId="36" fillId="0" borderId="81" xfId="0" applyFont="1" applyBorder="1" applyAlignment="1">
      <alignment wrapText="1"/>
    </xf>
    <xf numFmtId="0" fontId="0" fillId="6" borderId="0" xfId="0" applyFill="1" applyBorder="1" applyAlignment="1" applyProtection="1">
      <alignment horizontal="center" vertical="center" wrapText="1"/>
      <protection hidden="1"/>
    </xf>
    <xf numFmtId="0" fontId="37" fillId="0" borderId="81" xfId="0" applyFont="1" applyBorder="1" applyAlignment="1" applyProtection="1">
      <alignment vertical="center" wrapText="1"/>
      <protection hidden="1"/>
    </xf>
    <xf numFmtId="0" fontId="34" fillId="0" borderId="78" xfId="0" applyFont="1" applyBorder="1" applyAlignment="1" applyProtection="1">
      <alignment horizontal="left" vertical="center" wrapText="1"/>
      <protection hidden="1"/>
    </xf>
    <xf numFmtId="0" fontId="33" fillId="7" borderId="81" xfId="0" applyFont="1" applyFill="1" applyBorder="1" applyAlignment="1" applyProtection="1">
      <alignment horizontal="center" vertical="center" wrapText="1"/>
      <protection hidden="1"/>
    </xf>
    <xf numFmtId="0" fontId="33" fillId="7" borderId="0" xfId="0" applyFont="1" applyFill="1" applyAlignment="1" applyProtection="1">
      <alignment horizontal="center" vertical="center" wrapText="1"/>
      <protection hidden="1"/>
    </xf>
    <xf numFmtId="0" fontId="33" fillId="7" borderId="16" xfId="0" applyFont="1" applyFill="1" applyBorder="1" applyAlignment="1" applyProtection="1">
      <alignment horizontal="center" vertical="center" wrapText="1"/>
      <protection hidden="1"/>
    </xf>
    <xf numFmtId="0" fontId="34" fillId="0" borderId="93" xfId="0" applyFont="1" applyBorder="1" applyAlignment="1" applyProtection="1">
      <alignment horizontal="left" vertical="center" wrapText="1"/>
      <protection hidden="1"/>
    </xf>
    <xf numFmtId="0" fontId="34" fillId="0" borderId="95" xfId="0" applyFont="1" applyBorder="1" applyAlignment="1" applyProtection="1">
      <alignment horizontal="left" vertical="center" wrapText="1"/>
      <protection hidden="1"/>
    </xf>
    <xf numFmtId="0" fontId="34" fillId="0" borderId="81" xfId="0" applyFont="1" applyBorder="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34" fillId="6" borderId="79" xfId="0" applyFont="1" applyFill="1" applyBorder="1" applyAlignment="1" applyProtection="1">
      <alignment vertical="center" wrapText="1"/>
      <protection locked="0" hidden="1"/>
    </xf>
    <xf numFmtId="0" fontId="34" fillId="6" borderId="79" xfId="0" applyFont="1" applyFill="1" applyBorder="1" applyAlignment="1" applyProtection="1">
      <alignment vertical="center" wrapText="1"/>
      <protection locked="0"/>
    </xf>
    <xf numFmtId="0" fontId="34" fillId="6" borderId="80" xfId="0" applyFont="1" applyFill="1" applyBorder="1" applyAlignment="1" applyProtection="1">
      <alignment vertical="center" wrapText="1"/>
      <protection locked="0"/>
    </xf>
    <xf numFmtId="0" fontId="38" fillId="8" borderId="85" xfId="0" quotePrefix="1" applyFont="1" applyFill="1" applyBorder="1" applyAlignment="1" applyProtection="1">
      <alignment horizontal="center" vertical="center" wrapText="1"/>
      <protection locked="0" hidden="1"/>
    </xf>
    <xf numFmtId="0" fontId="39" fillId="8" borderId="86" xfId="0" applyFont="1" applyFill="1" applyBorder="1" applyAlignment="1" applyProtection="1">
      <alignment horizontal="center" vertical="center" wrapText="1"/>
      <protection locked="0"/>
    </xf>
    <xf numFmtId="0" fontId="39" fillId="8" borderId="87" xfId="0" applyFont="1" applyFill="1" applyBorder="1" applyAlignment="1" applyProtection="1">
      <alignment vertical="center" wrapText="1"/>
      <protection locked="0"/>
    </xf>
    <xf numFmtId="0" fontId="31" fillId="6" borderId="97" xfId="0" applyFont="1" applyFill="1" applyBorder="1" applyAlignment="1" applyProtection="1">
      <alignment horizontal="left" vertical="center" wrapText="1"/>
      <protection hidden="1"/>
    </xf>
    <xf numFmtId="0" fontId="0" fillId="6" borderId="98" xfId="0" applyFill="1" applyBorder="1" applyAlignment="1">
      <alignment vertical="center" wrapText="1"/>
    </xf>
    <xf numFmtId="0" fontId="31" fillId="6" borderId="88" xfId="0" applyFont="1" applyFill="1" applyBorder="1" applyAlignment="1" applyProtection="1">
      <alignment horizontal="left" vertical="center" wrapText="1"/>
      <protection hidden="1"/>
    </xf>
    <xf numFmtId="0" fontId="33" fillId="6" borderId="88" xfId="0" applyFont="1" applyFill="1" applyBorder="1" applyAlignment="1" applyProtection="1">
      <alignment horizontal="left" vertical="center" wrapText="1"/>
      <protection hidden="1"/>
    </xf>
    <xf numFmtId="0" fontId="0" fillId="6" borderId="91" xfId="0" applyFill="1" applyBorder="1" applyAlignment="1">
      <alignment vertical="center" wrapText="1"/>
    </xf>
    <xf numFmtId="0" fontId="0" fillId="6" borderId="88" xfId="0" applyFill="1" applyBorder="1" applyAlignment="1">
      <alignment vertical="center" wrapText="1"/>
    </xf>
    <xf numFmtId="16" fontId="31" fillId="6" borderId="88" xfId="0" applyNumberFormat="1" applyFont="1" applyFill="1" applyBorder="1" applyAlignment="1" applyProtection="1">
      <alignment horizontal="left" vertical="center" wrapText="1"/>
      <protection hidden="1"/>
    </xf>
    <xf numFmtId="0" fontId="0" fillId="6" borderId="88" xfId="0" applyFill="1" applyBorder="1" applyAlignment="1" applyProtection="1">
      <alignment horizontal="left" vertical="center" wrapText="1"/>
      <protection hidden="1"/>
    </xf>
    <xf numFmtId="0" fontId="0" fillId="6" borderId="88" xfId="0" applyFill="1" applyBorder="1" applyAlignment="1">
      <alignment horizontal="left" vertical="center" wrapText="1"/>
    </xf>
    <xf numFmtId="3" fontId="8" fillId="0" borderId="74" xfId="0" applyNumberFormat="1" applyFont="1" applyBorder="1" applyAlignment="1">
      <alignment horizontal="center" vertical="center" wrapText="1"/>
    </xf>
    <xf numFmtId="0" fontId="8" fillId="0" borderId="76" xfId="0" applyFont="1" applyBorder="1" applyAlignment="1">
      <alignment horizontal="center" vertical="center" wrapText="1"/>
    </xf>
    <xf numFmtId="3" fontId="4" fillId="0" borderId="67" xfId="0" applyNumberFormat="1" applyFont="1" applyBorder="1" applyAlignment="1" applyProtection="1">
      <alignment horizontal="center" vertical="center" wrapText="1"/>
      <protection hidden="1"/>
    </xf>
    <xf numFmtId="0" fontId="0" fillId="0" borderId="69" xfId="0" applyBorder="1" applyAlignment="1">
      <alignment horizontal="center" vertical="center" wrapText="1"/>
    </xf>
    <xf numFmtId="0" fontId="4" fillId="0" borderId="67"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0" fillId="0" borderId="19" xfId="0" applyBorder="1" applyAlignment="1">
      <alignment vertical="center"/>
    </xf>
    <xf numFmtId="0" fontId="0" fillId="0" borderId="68" xfId="0" applyBorder="1" applyAlignment="1">
      <alignment vertical="center"/>
    </xf>
    <xf numFmtId="0" fontId="4" fillId="0" borderId="67" xfId="0" applyFont="1" applyBorder="1" applyAlignment="1" applyProtection="1">
      <alignment horizontal="center" vertical="center" wrapText="1"/>
      <protection hidden="1"/>
    </xf>
    <xf numFmtId="0" fontId="4" fillId="0" borderId="70" xfId="0" applyFont="1" applyBorder="1" applyAlignment="1" applyProtection="1">
      <alignment horizontal="center" vertical="center" wrapText="1"/>
      <protection hidden="1"/>
    </xf>
    <xf numFmtId="0" fontId="0" fillId="0" borderId="73" xfId="0" applyBorder="1" applyAlignment="1">
      <alignment horizontal="center" vertical="center" wrapText="1"/>
    </xf>
    <xf numFmtId="14" fontId="6" fillId="2" borderId="0" xfId="0" applyNumberFormat="1" applyFont="1" applyFill="1" applyAlignment="1" applyProtection="1">
      <alignment horizontal="left" vertical="center" wrapText="1"/>
      <protection locked="0" hidden="1"/>
    </xf>
    <xf numFmtId="0" fontId="0" fillId="2" borderId="16" xfId="0" applyFill="1" applyBorder="1" applyAlignment="1">
      <alignment horizontal="left" vertical="center" wrapText="1"/>
    </xf>
    <xf numFmtId="0" fontId="6" fillId="2" borderId="0" xfId="0" applyFont="1" applyFill="1" applyAlignment="1" applyProtection="1">
      <alignment horizontal="left" vertical="center" wrapText="1"/>
      <protection locked="0" hidden="1"/>
    </xf>
    <xf numFmtId="0" fontId="6" fillId="2" borderId="16" xfId="0" applyFont="1" applyFill="1" applyBorder="1" applyAlignment="1" applyProtection="1">
      <alignment horizontal="left" vertical="center" wrapText="1"/>
      <protection locked="0" hidden="1"/>
    </xf>
    <xf numFmtId="0" fontId="6" fillId="2" borderId="1" xfId="0" applyFont="1" applyFill="1" applyBorder="1" applyAlignment="1" applyProtection="1">
      <alignment horizontal="left" vertical="center" wrapText="1"/>
      <protection locked="0" hidden="1"/>
    </xf>
    <xf numFmtId="0" fontId="6" fillId="2" borderId="17" xfId="0" applyFont="1" applyFill="1" applyBorder="1" applyAlignment="1" applyProtection="1">
      <alignment horizontal="left" vertical="center" wrapText="1"/>
      <protection locked="0" hidden="1"/>
    </xf>
    <xf numFmtId="0" fontId="6" fillId="2" borderId="0" xfId="0" applyFont="1" applyFill="1" applyAlignment="1" applyProtection="1">
      <alignment horizontal="center" vertical="center" wrapText="1"/>
      <protection locked="0" hidden="1"/>
    </xf>
    <xf numFmtId="0" fontId="4" fillId="2" borderId="16" xfId="0" applyFont="1" applyFill="1" applyBorder="1" applyAlignment="1" applyProtection="1">
      <alignment horizontal="center" vertical="center" wrapText="1"/>
      <protection locked="0" hidden="1"/>
    </xf>
    <xf numFmtId="0" fontId="8" fillId="2" borderId="1" xfId="0" applyFont="1" applyFill="1" applyBorder="1" applyAlignment="1" applyProtection="1">
      <alignment horizontal="left" wrapText="1"/>
      <protection locked="0" hidden="1"/>
    </xf>
    <xf numFmtId="0" fontId="8" fillId="2" borderId="17" xfId="0" applyFont="1" applyFill="1" applyBorder="1" applyAlignment="1" applyProtection="1">
      <alignment horizontal="left" wrapText="1"/>
      <protection locked="0" hidden="1"/>
    </xf>
    <xf numFmtId="0" fontId="6" fillId="2" borderId="0" xfId="0" applyFont="1" applyFill="1" applyAlignment="1" applyProtection="1">
      <alignment horizontal="left" vertical="center"/>
      <protection hidden="1"/>
    </xf>
    <xf numFmtId="0" fontId="7" fillId="0" borderId="14" xfId="0" applyFont="1" applyBorder="1" applyAlignment="1" applyProtection="1">
      <alignment horizontal="left" vertical="center" wrapText="1"/>
      <protection hidden="1"/>
    </xf>
    <xf numFmtId="0" fontId="0" fillId="0" borderId="7" xfId="0" applyBorder="1" applyAlignment="1">
      <alignment horizontal="left" vertical="center" wrapText="1"/>
    </xf>
    <xf numFmtId="0" fontId="9" fillId="0" borderId="12" xfId="0" applyFont="1" applyBorder="1" applyAlignment="1" applyProtection="1">
      <alignment horizontal="center" vertical="center"/>
      <protection hidden="1"/>
    </xf>
    <xf numFmtId="0" fontId="10" fillId="2" borderId="0" xfId="0" applyFont="1" applyFill="1" applyAlignment="1">
      <alignment vertical="center" wrapText="1"/>
    </xf>
    <xf numFmtId="0" fontId="0" fillId="2" borderId="0" xfId="0" applyFill="1" applyAlignment="1">
      <alignment vertical="center" wrapText="1"/>
    </xf>
    <xf numFmtId="0" fontId="4" fillId="2" borderId="11" xfId="0" applyFont="1" applyFill="1" applyBorder="1" applyAlignment="1" applyProtection="1">
      <alignment horizontal="center" vertical="center" wrapText="1"/>
      <protection locked="0" hidden="1"/>
    </xf>
    <xf numFmtId="0" fontId="4" fillId="2" borderId="12" xfId="0" applyFont="1" applyFill="1" applyBorder="1" applyAlignment="1" applyProtection="1">
      <alignment horizontal="center" vertical="center" wrapText="1"/>
      <protection locked="0" hidden="1"/>
    </xf>
    <xf numFmtId="0" fontId="4" fillId="2" borderId="13" xfId="0" applyFont="1" applyFill="1" applyBorder="1" applyAlignment="1" applyProtection="1">
      <alignment horizontal="center" vertical="center" wrapText="1"/>
      <protection locked="0" hidden="1"/>
    </xf>
    <xf numFmtId="0" fontId="4" fillId="2" borderId="10" xfId="0" applyFont="1" applyFill="1" applyBorder="1" applyAlignment="1" applyProtection="1">
      <alignment horizontal="center" vertical="center" wrapText="1"/>
      <protection locked="0" hidden="1"/>
    </xf>
    <xf numFmtId="0" fontId="4" fillId="2" borderId="1" xfId="0" applyFont="1" applyFill="1" applyBorder="1" applyAlignment="1" applyProtection="1">
      <alignment horizontal="center" vertical="center" wrapText="1"/>
      <protection locked="0" hidden="1"/>
    </xf>
    <xf numFmtId="0" fontId="4" fillId="2" borderId="2" xfId="0" applyFont="1" applyFill="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protection locked="0" hidden="1"/>
    </xf>
    <xf numFmtId="0" fontId="0" fillId="0" borderId="2" xfId="0" applyBorder="1" applyAlignment="1" applyProtection="1">
      <alignment horizontal="center" wrapText="1"/>
      <protection locked="0" hidden="1"/>
    </xf>
    <xf numFmtId="0" fontId="7" fillId="0" borderId="11" xfId="0" applyFont="1" applyBorder="1" applyAlignment="1" applyProtection="1">
      <alignment horizontal="left" vertical="center" wrapText="1"/>
      <protection hidden="1"/>
    </xf>
    <xf numFmtId="0" fontId="0" fillId="0" borderId="8" xfId="0" applyBorder="1" applyAlignment="1">
      <alignment vertical="center" wrapText="1"/>
    </xf>
    <xf numFmtId="0" fontId="4" fillId="0" borderId="63" xfId="0" applyFont="1" applyBorder="1" applyAlignment="1" applyProtection="1">
      <alignment horizontal="left" vertical="center" wrapText="1"/>
      <protection hidden="1"/>
    </xf>
    <xf numFmtId="0" fontId="0" fillId="0" borderId="65" xfId="0" applyBorder="1" applyAlignment="1">
      <alignment vertical="center" wrapText="1"/>
    </xf>
    <xf numFmtId="0" fontId="6" fillId="3" borderId="0" xfId="0" applyFont="1" applyFill="1" applyAlignment="1" applyProtection="1">
      <alignment horizontal="center" vertical="center" wrapText="1"/>
      <protection locked="0" hidden="1"/>
    </xf>
    <xf numFmtId="0" fontId="0" fillId="3" borderId="0" xfId="0" applyFill="1" applyAlignment="1">
      <alignment horizontal="center" wrapText="1"/>
    </xf>
    <xf numFmtId="0" fontId="8" fillId="3" borderId="0" xfId="0" applyFont="1" applyFill="1" applyAlignment="1">
      <alignment horizontal="left" vertical="center" wrapText="1"/>
    </xf>
    <xf numFmtId="0" fontId="8" fillId="3" borderId="0" xfId="0" applyFont="1" applyFill="1" applyAlignment="1">
      <alignment horizontal="left" vertical="center"/>
    </xf>
    <xf numFmtId="0" fontId="20" fillId="0" borderId="0" xfId="0" applyFont="1" applyAlignment="1" applyProtection="1">
      <alignment horizontal="center" vertical="top" wrapText="1"/>
      <protection hidden="1"/>
    </xf>
    <xf numFmtId="0" fontId="8" fillId="2" borderId="19" xfId="0" applyFont="1" applyFill="1" applyBorder="1" applyAlignment="1">
      <alignment vertical="center" wrapText="1"/>
    </xf>
    <xf numFmtId="0" fontId="0" fillId="0" borderId="19" xfId="0" applyBorder="1" applyAlignment="1">
      <alignment vertical="center" wrapText="1"/>
    </xf>
    <xf numFmtId="0" fontId="7" fillId="4" borderId="4" xfId="0" applyFont="1" applyFill="1" applyBorder="1" applyAlignment="1" applyProtection="1">
      <alignment horizontal="center" vertical="center" wrapText="1"/>
      <protection hidden="1"/>
    </xf>
    <xf numFmtId="0" fontId="7" fillId="4" borderId="5" xfId="0"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6" fillId="0" borderId="40" xfId="0" applyFont="1" applyBorder="1" applyAlignment="1" applyProtection="1">
      <alignment horizontal="left" vertical="center" wrapText="1"/>
      <protection hidden="1"/>
    </xf>
    <xf numFmtId="0" fontId="4" fillId="0" borderId="41" xfId="0" applyFont="1" applyBorder="1" applyAlignment="1" applyProtection="1">
      <alignment horizontal="left" vertical="center" wrapText="1"/>
      <protection hidden="1"/>
    </xf>
    <xf numFmtId="0" fontId="6" fillId="0" borderId="51" xfId="0" applyFont="1" applyBorder="1" applyAlignment="1" applyProtection="1">
      <alignment horizontal="left" vertical="center" wrapText="1"/>
      <protection hidden="1"/>
    </xf>
    <xf numFmtId="0" fontId="4" fillId="0" borderId="52" xfId="0" applyFont="1" applyBorder="1" applyAlignment="1" applyProtection="1">
      <alignment horizontal="left" vertical="center" wrapText="1"/>
      <protection hidden="1"/>
    </xf>
    <xf numFmtId="0" fontId="6" fillId="0" borderId="24"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4" fillId="0" borderId="30" xfId="0" applyFont="1" applyBorder="1" applyAlignment="1" applyProtection="1">
      <alignment horizontal="center" wrapText="1"/>
      <protection hidden="1"/>
    </xf>
    <xf numFmtId="0" fontId="3" fillId="0" borderId="0" xfId="0" applyFont="1" applyAlignment="1" applyProtection="1">
      <alignment horizontal="center" vertical="top" wrapText="1"/>
      <protection hidden="1"/>
    </xf>
    <xf numFmtId="0" fontId="20" fillId="0" borderId="0" xfId="0" applyFont="1" applyAlignment="1" applyProtection="1">
      <alignment vertical="top" wrapText="1"/>
      <protection hidden="1"/>
    </xf>
    <xf numFmtId="3" fontId="6" fillId="3" borderId="61" xfId="0" applyNumberFormat="1" applyFont="1" applyFill="1" applyBorder="1" applyAlignment="1" applyProtection="1">
      <alignment horizontal="center" vertical="center"/>
      <protection hidden="1"/>
    </xf>
    <xf numFmtId="3" fontId="6" fillId="3" borderId="5" xfId="0" applyNumberFormat="1" applyFont="1" applyFill="1" applyBorder="1" applyAlignment="1" applyProtection="1">
      <alignment horizontal="center" vertical="center"/>
      <protection hidden="1"/>
    </xf>
    <xf numFmtId="3" fontId="6" fillId="3" borderId="6" xfId="0" applyNumberFormat="1" applyFont="1" applyFill="1" applyBorder="1" applyAlignment="1" applyProtection="1">
      <alignment horizontal="center" vertical="center"/>
      <protection hidden="1"/>
    </xf>
    <xf numFmtId="0" fontId="6"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13" fillId="0" borderId="12" xfId="0" applyFont="1" applyBorder="1" applyAlignment="1" applyProtection="1">
      <alignment horizontal="left" wrapText="1"/>
      <protection hidden="1"/>
    </xf>
    <xf numFmtId="0" fontId="13" fillId="0" borderId="8" xfId="0" applyFont="1" applyBorder="1" applyAlignment="1" applyProtection="1">
      <alignment horizontal="left" wrapText="1"/>
      <protection hidden="1"/>
    </xf>
    <xf numFmtId="0" fontId="13" fillId="0" borderId="0" xfId="0" applyFont="1" applyAlignment="1" applyProtection="1">
      <alignment horizontal="left" wrapText="1"/>
      <protection hidden="1"/>
    </xf>
    <xf numFmtId="0" fontId="13" fillId="0" borderId="10" xfId="0" applyFont="1" applyBorder="1" applyAlignment="1" applyProtection="1">
      <alignment horizontal="left" wrapText="1"/>
      <protection hidden="1"/>
    </xf>
    <xf numFmtId="0" fontId="13" fillId="0" borderId="1" xfId="0" applyFont="1" applyBorder="1" applyAlignment="1" applyProtection="1">
      <alignment horizontal="left" wrapText="1"/>
      <protection hidden="1"/>
    </xf>
    <xf numFmtId="0" fontId="6" fillId="0" borderId="25"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23" xfId="0" applyFont="1" applyBorder="1" applyAlignment="1" applyProtection="1">
      <alignment horizontal="center" vertical="center" wrapText="1"/>
      <protection hidden="1"/>
    </xf>
    <xf numFmtId="0" fontId="4" fillId="0" borderId="24" xfId="0" applyFont="1"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6" fillId="0" borderId="27" xfId="0" applyFont="1" applyBorder="1" applyAlignment="1" applyProtection="1">
      <alignment horizontal="left" vertical="center" wrapText="1"/>
      <protection hidden="1"/>
    </xf>
    <xf numFmtId="0" fontId="0" fillId="0" borderId="28" xfId="0" applyBorder="1" applyAlignment="1">
      <alignment horizontal="left" wrapText="1"/>
    </xf>
    <xf numFmtId="0" fontId="4" fillId="0" borderId="30" xfId="0" applyFont="1" applyBorder="1" applyAlignment="1" applyProtection="1">
      <alignment horizontal="left" wrapText="1"/>
      <protection hidden="1"/>
    </xf>
    <xf numFmtId="0" fontId="0" fillId="0" borderId="31" xfId="0" applyBorder="1" applyAlignment="1">
      <alignment horizontal="left" wrapText="1"/>
    </xf>
    <xf numFmtId="0" fontId="6" fillId="0" borderId="26" xfId="0" applyFont="1" applyBorder="1" applyAlignment="1" applyProtection="1">
      <alignment horizontal="center" vertical="center" wrapText="1"/>
      <protection hidden="1"/>
    </xf>
    <xf numFmtId="0" fontId="4" fillId="0" borderId="29" xfId="0" applyFont="1" applyBorder="1" applyAlignment="1" applyProtection="1">
      <alignment horizontal="center" wrapText="1"/>
      <protection hidden="1"/>
    </xf>
    <xf numFmtId="0" fontId="4" fillId="0" borderId="26" xfId="0" applyFont="1" applyBorder="1" applyAlignment="1" applyProtection="1">
      <alignment horizontal="center" wrapText="1"/>
      <protection hidden="1"/>
    </xf>
    <xf numFmtId="167" fontId="6" fillId="4" borderId="4" xfId="0" applyNumberFormat="1" applyFont="1" applyFill="1" applyBorder="1" applyAlignment="1" applyProtection="1">
      <alignment horizontal="center" vertical="center"/>
      <protection hidden="1"/>
    </xf>
    <xf numFmtId="167" fontId="8" fillId="4" borderId="5" xfId="0" applyNumberFormat="1" applyFont="1" applyFill="1" applyBorder="1" applyAlignment="1">
      <alignment horizontal="center" vertical="center"/>
    </xf>
    <xf numFmtId="167" fontId="8" fillId="4" borderId="6" xfId="0" applyNumberFormat="1" applyFont="1" applyFill="1" applyBorder="1" applyAlignment="1">
      <alignment horizontal="center" vertical="center"/>
    </xf>
    <xf numFmtId="0" fontId="6" fillId="3" borderId="10" xfId="0" applyFont="1" applyFill="1" applyBorder="1" applyAlignment="1" applyProtection="1">
      <alignment horizontal="center" vertical="center" wrapText="1"/>
      <protection hidden="1"/>
    </xf>
    <xf numFmtId="0" fontId="0" fillId="3" borderId="1" xfId="0" applyFill="1" applyBorder="1" applyAlignment="1">
      <alignment horizontal="center" vertical="center" wrapText="1"/>
    </xf>
  </cellXfs>
  <cellStyles count="6">
    <cellStyle name="Hyperlink 2" xfId="5" xr:uid="{305070F0-F8CE-4677-A453-9AEF9B650422}"/>
    <cellStyle name="Normal" xfId="0" builtinId="0"/>
    <cellStyle name="Normal 2" xfId="2" xr:uid="{41C4D737-84D9-4B9A-BBE8-C18541BCE237}"/>
    <cellStyle name="Normal 3" xfId="4" xr:uid="{CE48A889-4955-4E1B-9012-6444EFA93990}"/>
    <cellStyle name="Normal 5" xfId="3" xr:uid="{790DC98C-958A-421A-9614-0772C370D52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1323975</xdr:colOff>
      <xdr:row>0</xdr:row>
      <xdr:rowOff>0</xdr:rowOff>
    </xdr:from>
    <xdr:to>
      <xdr:col>6</xdr:col>
      <xdr:colOff>1800225</xdr:colOff>
      <xdr:row>2</xdr:row>
      <xdr:rowOff>38100</xdr:rowOff>
    </xdr:to>
    <xdr:pic>
      <xdr:nvPicPr>
        <xdr:cNvPr id="2" name="Picture 6">
          <a:extLst>
            <a:ext uri="{FF2B5EF4-FFF2-40B4-BE49-F238E27FC236}">
              <a16:creationId xmlns:a16="http://schemas.microsoft.com/office/drawing/2014/main" id="{58CF6D65-D560-4F47-89C1-EF824AA5F6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1323975</xdr:colOff>
      <xdr:row>0</xdr:row>
      <xdr:rowOff>0</xdr:rowOff>
    </xdr:from>
    <xdr:to>
      <xdr:col>7</xdr:col>
      <xdr:colOff>19050</xdr:colOff>
      <xdr:row>2</xdr:row>
      <xdr:rowOff>38100</xdr:rowOff>
    </xdr:to>
    <xdr:pic>
      <xdr:nvPicPr>
        <xdr:cNvPr id="3" name="Picture 6">
          <a:extLst>
            <a:ext uri="{FF2B5EF4-FFF2-40B4-BE49-F238E27FC236}">
              <a16:creationId xmlns:a16="http://schemas.microsoft.com/office/drawing/2014/main" id="{03CF78EA-258B-4407-8491-BBC9D5E5E1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0"/>
          <a:ext cx="5334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1150144</xdr:colOff>
      <xdr:row>3</xdr:row>
      <xdr:rowOff>228599</xdr:rowOff>
    </xdr:to>
    <xdr:pic>
      <xdr:nvPicPr>
        <xdr:cNvPr id="2" name="Picture 1">
          <a:extLst>
            <a:ext uri="{FF2B5EF4-FFF2-40B4-BE49-F238E27FC236}">
              <a16:creationId xmlns:a16="http://schemas.microsoft.com/office/drawing/2014/main" id="{7EBD7F95-E25B-4C1B-A9CB-9E36EBFD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0" y="47625"/>
          <a:ext cx="1143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142875</xdr:colOff>
      <xdr:row>1</xdr:row>
      <xdr:rowOff>95250</xdr:rowOff>
    </xdr:from>
    <xdr:to>
      <xdr:col>10</xdr:col>
      <xdr:colOff>797719</xdr:colOff>
      <xdr:row>4</xdr:row>
      <xdr:rowOff>107156</xdr:rowOff>
    </xdr:to>
    <xdr:pic>
      <xdr:nvPicPr>
        <xdr:cNvPr id="3" name="Picture 2" descr="download.jpg">
          <a:extLst>
            <a:ext uri="{FF2B5EF4-FFF2-40B4-BE49-F238E27FC236}">
              <a16:creationId xmlns:a16="http://schemas.microsoft.com/office/drawing/2014/main" id="{4087316D-1CB3-43FF-BC08-2B8E95FB2DB3}"/>
            </a:ext>
          </a:extLst>
        </xdr:cNvPr>
        <xdr:cNvPicPr>
          <a:picLocks noChangeAspect="1"/>
        </xdr:cNvPicPr>
      </xdr:nvPicPr>
      <xdr:blipFill>
        <a:blip xmlns:r="http://schemas.openxmlformats.org/officeDocument/2006/relationships" r:embed="rId2" cstate="print"/>
        <a:stretch>
          <a:fillRect/>
        </a:stretch>
      </xdr:blipFill>
      <xdr:spPr>
        <a:xfrm>
          <a:off x="6819900" y="142875"/>
          <a:ext cx="1457325" cy="857250"/>
        </a:xfrm>
        <a:prstGeom prst="rect">
          <a:avLst/>
        </a:prstGeom>
      </xdr:spPr>
    </xdr:pic>
    <xdr:clientData/>
  </xdr:twoCellAnchor>
  <xdr:twoCellAnchor>
    <xdr:from>
      <xdr:col>0</xdr:col>
      <xdr:colOff>23812</xdr:colOff>
      <xdr:row>43</xdr:row>
      <xdr:rowOff>357188</xdr:rowOff>
    </xdr:from>
    <xdr:to>
      <xdr:col>6</xdr:col>
      <xdr:colOff>11905</xdr:colOff>
      <xdr:row>44</xdr:row>
      <xdr:rowOff>297657</xdr:rowOff>
    </xdr:to>
    <xdr:sp macro="" textlink="">
      <xdr:nvSpPr>
        <xdr:cNvPr id="4" name="TextBox 3">
          <a:extLst>
            <a:ext uri="{FF2B5EF4-FFF2-40B4-BE49-F238E27FC236}">
              <a16:creationId xmlns:a16="http://schemas.microsoft.com/office/drawing/2014/main" id="{981C5001-DB1B-4649-9527-4C4918BFCD31}"/>
            </a:ext>
          </a:extLst>
        </xdr:cNvPr>
        <xdr:cNvSpPr txBox="1"/>
      </xdr:nvSpPr>
      <xdr:spPr>
        <a:xfrm>
          <a:off x="23812" y="12215813"/>
          <a:ext cx="4674393"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E" sz="1100" b="1">
              <a:solidFill>
                <a:srgbClr val="FF0000"/>
              </a:solidFill>
            </a:rPr>
            <a:t>Engineering</a:t>
          </a:r>
          <a:r>
            <a:rPr lang="en-IE" sz="1100" b="1" baseline="0">
              <a:solidFill>
                <a:srgbClr val="FF0000"/>
              </a:solidFill>
            </a:rPr>
            <a:t> Inspector:_________________________  Date:__________</a:t>
          </a:r>
          <a:endParaRPr lang="en-IE" sz="1100" b="1">
            <a:solidFill>
              <a:srgbClr val="FF0000"/>
            </a:solidFill>
          </a:endParaRPr>
        </a:p>
      </xdr:txBody>
    </xdr:sp>
    <xdr:clientData/>
  </xdr:twoCellAnchor>
  <xdr:twoCellAnchor>
    <xdr:from>
      <xdr:col>0</xdr:col>
      <xdr:colOff>0</xdr:colOff>
      <xdr:row>45</xdr:row>
      <xdr:rowOff>230188</xdr:rowOff>
    </xdr:from>
    <xdr:to>
      <xdr:col>5</xdr:col>
      <xdr:colOff>714374</xdr:colOff>
      <xdr:row>47</xdr:row>
      <xdr:rowOff>47625</xdr:rowOff>
    </xdr:to>
    <xdr:sp macro="" textlink="">
      <xdr:nvSpPr>
        <xdr:cNvPr id="5" name="TextBox 4">
          <a:extLst>
            <a:ext uri="{FF2B5EF4-FFF2-40B4-BE49-F238E27FC236}">
              <a16:creationId xmlns:a16="http://schemas.microsoft.com/office/drawing/2014/main" id="{E8FF197B-3F2A-4782-B4C7-042ABA7B513C}"/>
            </a:ext>
          </a:extLst>
        </xdr:cNvPr>
        <xdr:cNvSpPr txBox="1"/>
      </xdr:nvSpPr>
      <xdr:spPr>
        <a:xfrm>
          <a:off x="0" y="12774613"/>
          <a:ext cx="4533899" cy="322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a:solidFill>
                <a:srgbClr val="FF0000"/>
              </a:solidFill>
            </a:rPr>
            <a:t>Regional</a:t>
          </a:r>
          <a:r>
            <a:rPr lang="en-IE" sz="1100" b="1" baseline="0">
              <a:solidFill>
                <a:srgbClr val="FF0000"/>
              </a:solidFill>
            </a:rPr>
            <a:t> Manager:___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  Date:__________</a:t>
          </a:r>
        </a:p>
        <a:p>
          <a:pPr algn="l"/>
          <a:endParaRPr lang="en-IE" sz="1100" b="1">
            <a:solidFill>
              <a:srgbClr val="FF0000"/>
            </a:solidFill>
          </a:endParaRPr>
        </a:p>
      </xdr:txBody>
    </xdr:sp>
    <xdr:clientData/>
  </xdr:twoCellAnchor>
  <xdr:twoCellAnchor>
    <xdr:from>
      <xdr:col>5</xdr:col>
      <xdr:colOff>777875</xdr:colOff>
      <xdr:row>43</xdr:row>
      <xdr:rowOff>202410</xdr:rowOff>
    </xdr:from>
    <xdr:to>
      <xdr:col>11</xdr:col>
      <xdr:colOff>275167</xdr:colOff>
      <xdr:row>45</xdr:row>
      <xdr:rowOff>59534</xdr:rowOff>
    </xdr:to>
    <xdr:sp macro="" textlink="">
      <xdr:nvSpPr>
        <xdr:cNvPr id="6" name="TextBox 5">
          <a:extLst>
            <a:ext uri="{FF2B5EF4-FFF2-40B4-BE49-F238E27FC236}">
              <a16:creationId xmlns:a16="http://schemas.microsoft.com/office/drawing/2014/main" id="{761E223D-CD5F-4739-8F15-2207DA422988}"/>
            </a:ext>
          </a:extLst>
        </xdr:cNvPr>
        <xdr:cNvSpPr txBox="1"/>
      </xdr:nvSpPr>
      <xdr:spPr>
        <a:xfrm>
          <a:off x="4597400" y="12061035"/>
          <a:ext cx="3974042"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Head of Roads Capital Programme</a:t>
          </a:r>
          <a:r>
            <a:rPr lang="en-IE" sz="1100" b="1">
              <a:solidFill>
                <a:srgbClr val="FF0000"/>
              </a:solidFill>
            </a:rPr>
            <a:t>:_______________________  Date:__________</a:t>
          </a:r>
        </a:p>
      </xdr:txBody>
    </xdr:sp>
    <xdr:clientData/>
  </xdr:twoCellAnchor>
  <xdr:twoCellAnchor>
    <xdr:from>
      <xdr:col>0</xdr:col>
      <xdr:colOff>0</xdr:colOff>
      <xdr:row>48</xdr:row>
      <xdr:rowOff>79376</xdr:rowOff>
    </xdr:from>
    <xdr:to>
      <xdr:col>5</xdr:col>
      <xdr:colOff>714374</xdr:colOff>
      <xdr:row>50</xdr:row>
      <xdr:rowOff>103187</xdr:rowOff>
    </xdr:to>
    <xdr:sp macro="" textlink="">
      <xdr:nvSpPr>
        <xdr:cNvPr id="7" name="TextBox 6">
          <a:extLst>
            <a:ext uri="{FF2B5EF4-FFF2-40B4-BE49-F238E27FC236}">
              <a16:creationId xmlns:a16="http://schemas.microsoft.com/office/drawing/2014/main" id="{0EB25970-6021-4833-9569-5387BEA0B7D6}"/>
            </a:ext>
          </a:extLst>
        </xdr:cNvPr>
        <xdr:cNvSpPr txBox="1"/>
      </xdr:nvSpPr>
      <xdr:spPr>
        <a:xfrm>
          <a:off x="0" y="13309601"/>
          <a:ext cx="4533899" cy="32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baseline="0">
              <a:solidFill>
                <a:srgbClr val="FF0000"/>
              </a:solidFill>
            </a:rPr>
            <a:t>Project Services:___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___________________________  Date:__________</a:t>
          </a:r>
        </a:p>
        <a:p>
          <a:pPr algn="l"/>
          <a:endParaRPr lang="en-IE" sz="1100" b="1">
            <a:solidFill>
              <a:srgbClr val="FF0000"/>
            </a:solidFill>
          </a:endParaRPr>
        </a:p>
      </xdr:txBody>
    </xdr:sp>
    <xdr:clientData/>
  </xdr:twoCellAnchor>
  <xdr:twoCellAnchor>
    <xdr:from>
      <xdr:col>5</xdr:col>
      <xdr:colOff>762000</xdr:colOff>
      <xdr:row>45</xdr:row>
      <xdr:rowOff>146844</xdr:rowOff>
    </xdr:from>
    <xdr:to>
      <xdr:col>11</xdr:col>
      <xdr:colOff>99220</xdr:colOff>
      <xdr:row>47</xdr:row>
      <xdr:rowOff>134936</xdr:rowOff>
    </xdr:to>
    <xdr:sp macro="" textlink="">
      <xdr:nvSpPr>
        <xdr:cNvPr id="8" name="TextBox 7">
          <a:extLst>
            <a:ext uri="{FF2B5EF4-FFF2-40B4-BE49-F238E27FC236}">
              <a16:creationId xmlns:a16="http://schemas.microsoft.com/office/drawing/2014/main" id="{844D722F-0760-4E86-AD30-04D227343E57}"/>
            </a:ext>
          </a:extLst>
        </xdr:cNvPr>
        <xdr:cNvSpPr txBox="1"/>
      </xdr:nvSpPr>
      <xdr:spPr>
        <a:xfrm>
          <a:off x="4581525" y="12691269"/>
          <a:ext cx="3813970" cy="4929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Calibri"/>
              <a:ea typeface="+mn-ea"/>
              <a:cs typeface="+mn-cs"/>
            </a:rPr>
            <a:t>Director of Capital Programme:__________________________  Date:__________</a:t>
          </a:r>
        </a:p>
      </xdr:txBody>
    </xdr:sp>
    <xdr:clientData/>
  </xdr:twoCellAnchor>
  <xdr:twoCellAnchor>
    <xdr:from>
      <xdr:col>5</xdr:col>
      <xdr:colOff>777875</xdr:colOff>
      <xdr:row>48</xdr:row>
      <xdr:rowOff>71435</xdr:rowOff>
    </xdr:from>
    <xdr:to>
      <xdr:col>12</xdr:col>
      <xdr:colOff>75406</xdr:colOff>
      <xdr:row>50</xdr:row>
      <xdr:rowOff>87312</xdr:rowOff>
    </xdr:to>
    <xdr:sp macro="" textlink="">
      <xdr:nvSpPr>
        <xdr:cNvPr id="9" name="TextBox 8">
          <a:extLst>
            <a:ext uri="{FF2B5EF4-FFF2-40B4-BE49-F238E27FC236}">
              <a16:creationId xmlns:a16="http://schemas.microsoft.com/office/drawing/2014/main" id="{85A2B1C4-060E-48E5-8B90-79A37B2795C2}"/>
            </a:ext>
          </a:extLst>
        </xdr:cNvPr>
        <xdr:cNvSpPr txBox="1"/>
      </xdr:nvSpPr>
      <xdr:spPr>
        <a:xfrm>
          <a:off x="4597400" y="13301660"/>
          <a:ext cx="4060031" cy="3206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Chief Executive</a:t>
          </a:r>
          <a:r>
            <a:rPr kumimoji="0" lang="en-IE" sz="1100" b="1" i="0" u="none" strike="noStrike" kern="0" cap="none" spc="0" normalizeH="0" baseline="0" noProof="0">
              <a:ln>
                <a:noFill/>
              </a:ln>
              <a:solidFill>
                <a:srgbClr val="FF0000"/>
              </a:solidFill>
              <a:effectLst/>
              <a:uLnTx/>
              <a:uFillTx/>
              <a:latin typeface="Calibri"/>
              <a:ea typeface="+mn-ea"/>
              <a:cs typeface="+mn-cs"/>
            </a:rPr>
            <a:t>:_______________________ Date:___________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B310E-3BD9-4B21-A92C-F3338E7DD389}">
  <dimension ref="A1:I68"/>
  <sheetViews>
    <sheetView tabSelected="1" topLeftCell="A40" workbookViewId="0">
      <selection activeCell="A47" sqref="A47"/>
    </sheetView>
  </sheetViews>
  <sheetFormatPr defaultRowHeight="15" x14ac:dyDescent="0.25"/>
  <cols>
    <col min="1" max="1" width="43.42578125" style="182" customWidth="1"/>
    <col min="2" max="2" width="1.140625" style="182" customWidth="1"/>
    <col min="3" max="3" width="11.5703125" style="182" customWidth="1"/>
    <col min="4" max="4" width="1.140625" style="182" customWidth="1"/>
    <col min="5" max="5" width="12.140625" style="182" customWidth="1"/>
    <col min="6" max="6" width="1.140625" style="182" customWidth="1"/>
    <col min="7" max="7" width="27.5703125" style="182" customWidth="1"/>
    <col min="8" max="8" width="2.28515625" style="182" customWidth="1"/>
    <col min="9" max="255" width="9.140625" style="182"/>
    <col min="256" max="256" width="7.28515625" style="182" customWidth="1"/>
    <col min="257" max="257" width="43.42578125" style="182" customWidth="1"/>
    <col min="258" max="258" width="1.140625" style="182" customWidth="1"/>
    <col min="259" max="259" width="11.5703125" style="182" customWidth="1"/>
    <col min="260" max="260" width="1.140625" style="182" customWidth="1"/>
    <col min="261" max="261" width="12.140625" style="182" customWidth="1"/>
    <col min="262" max="262" width="1.140625" style="182" customWidth="1"/>
    <col min="263" max="263" width="27.5703125" style="182" customWidth="1"/>
    <col min="264" max="264" width="2.28515625" style="182" customWidth="1"/>
    <col min="265" max="511" width="9.140625" style="182"/>
    <col min="512" max="512" width="7.28515625" style="182" customWidth="1"/>
    <col min="513" max="513" width="43.42578125" style="182" customWidth="1"/>
    <col min="514" max="514" width="1.140625" style="182" customWidth="1"/>
    <col min="515" max="515" width="11.5703125" style="182" customWidth="1"/>
    <col min="516" max="516" width="1.140625" style="182" customWidth="1"/>
    <col min="517" max="517" width="12.140625" style="182" customWidth="1"/>
    <col min="518" max="518" width="1.140625" style="182" customWidth="1"/>
    <col min="519" max="519" width="27.5703125" style="182" customWidth="1"/>
    <col min="520" max="520" width="2.28515625" style="182" customWidth="1"/>
    <col min="521" max="767" width="9.140625" style="182"/>
    <col min="768" max="768" width="7.28515625" style="182" customWidth="1"/>
    <col min="769" max="769" width="43.42578125" style="182" customWidth="1"/>
    <col min="770" max="770" width="1.140625" style="182" customWidth="1"/>
    <col min="771" max="771" width="11.5703125" style="182" customWidth="1"/>
    <col min="772" max="772" width="1.140625" style="182" customWidth="1"/>
    <col min="773" max="773" width="12.140625" style="182" customWidth="1"/>
    <col min="774" max="774" width="1.140625" style="182" customWidth="1"/>
    <col min="775" max="775" width="27.5703125" style="182" customWidth="1"/>
    <col min="776" max="776" width="2.28515625" style="182" customWidth="1"/>
    <col min="777" max="1023" width="9.140625" style="182"/>
    <col min="1024" max="1024" width="7.28515625" style="182" customWidth="1"/>
    <col min="1025" max="1025" width="43.42578125" style="182" customWidth="1"/>
    <col min="1026" max="1026" width="1.140625" style="182" customWidth="1"/>
    <col min="1027" max="1027" width="11.5703125" style="182" customWidth="1"/>
    <col min="1028" max="1028" width="1.140625" style="182" customWidth="1"/>
    <col min="1029" max="1029" width="12.140625" style="182" customWidth="1"/>
    <col min="1030" max="1030" width="1.140625" style="182" customWidth="1"/>
    <col min="1031" max="1031" width="27.5703125" style="182" customWidth="1"/>
    <col min="1032" max="1032" width="2.28515625" style="182" customWidth="1"/>
    <col min="1033" max="1279" width="9.140625" style="182"/>
    <col min="1280" max="1280" width="7.28515625" style="182" customWidth="1"/>
    <col min="1281" max="1281" width="43.42578125" style="182" customWidth="1"/>
    <col min="1282" max="1282" width="1.140625" style="182" customWidth="1"/>
    <col min="1283" max="1283" width="11.5703125" style="182" customWidth="1"/>
    <col min="1284" max="1284" width="1.140625" style="182" customWidth="1"/>
    <col min="1285" max="1285" width="12.140625" style="182" customWidth="1"/>
    <col min="1286" max="1286" width="1.140625" style="182" customWidth="1"/>
    <col min="1287" max="1287" width="27.5703125" style="182" customWidth="1"/>
    <col min="1288" max="1288" width="2.28515625" style="182" customWidth="1"/>
    <col min="1289" max="1535" width="9.140625" style="182"/>
    <col min="1536" max="1536" width="7.28515625" style="182" customWidth="1"/>
    <col min="1537" max="1537" width="43.42578125" style="182" customWidth="1"/>
    <col min="1538" max="1538" width="1.140625" style="182" customWidth="1"/>
    <col min="1539" max="1539" width="11.5703125" style="182" customWidth="1"/>
    <col min="1540" max="1540" width="1.140625" style="182" customWidth="1"/>
    <col min="1541" max="1541" width="12.140625" style="182" customWidth="1"/>
    <col min="1542" max="1542" width="1.140625" style="182" customWidth="1"/>
    <col min="1543" max="1543" width="27.5703125" style="182" customWidth="1"/>
    <col min="1544" max="1544" width="2.28515625" style="182" customWidth="1"/>
    <col min="1545" max="1791" width="9.140625" style="182"/>
    <col min="1792" max="1792" width="7.28515625" style="182" customWidth="1"/>
    <col min="1793" max="1793" width="43.42578125" style="182" customWidth="1"/>
    <col min="1794" max="1794" width="1.140625" style="182" customWidth="1"/>
    <col min="1795" max="1795" width="11.5703125" style="182" customWidth="1"/>
    <col min="1796" max="1796" width="1.140625" style="182" customWidth="1"/>
    <col min="1797" max="1797" width="12.140625" style="182" customWidth="1"/>
    <col min="1798" max="1798" width="1.140625" style="182" customWidth="1"/>
    <col min="1799" max="1799" width="27.5703125" style="182" customWidth="1"/>
    <col min="1800" max="1800" width="2.28515625" style="182" customWidth="1"/>
    <col min="1801" max="2047" width="9.140625" style="182"/>
    <col min="2048" max="2048" width="7.28515625" style="182" customWidth="1"/>
    <col min="2049" max="2049" width="43.42578125" style="182" customWidth="1"/>
    <col min="2050" max="2050" width="1.140625" style="182" customWidth="1"/>
    <col min="2051" max="2051" width="11.5703125" style="182" customWidth="1"/>
    <col min="2052" max="2052" width="1.140625" style="182" customWidth="1"/>
    <col min="2053" max="2053" width="12.140625" style="182" customWidth="1"/>
    <col min="2054" max="2054" width="1.140625" style="182" customWidth="1"/>
    <col min="2055" max="2055" width="27.5703125" style="182" customWidth="1"/>
    <col min="2056" max="2056" width="2.28515625" style="182" customWidth="1"/>
    <col min="2057" max="2303" width="9.140625" style="182"/>
    <col min="2304" max="2304" width="7.28515625" style="182" customWidth="1"/>
    <col min="2305" max="2305" width="43.42578125" style="182" customWidth="1"/>
    <col min="2306" max="2306" width="1.140625" style="182" customWidth="1"/>
    <col min="2307" max="2307" width="11.5703125" style="182" customWidth="1"/>
    <col min="2308" max="2308" width="1.140625" style="182" customWidth="1"/>
    <col min="2309" max="2309" width="12.140625" style="182" customWidth="1"/>
    <col min="2310" max="2310" width="1.140625" style="182" customWidth="1"/>
    <col min="2311" max="2311" width="27.5703125" style="182" customWidth="1"/>
    <col min="2312" max="2312" width="2.28515625" style="182" customWidth="1"/>
    <col min="2313" max="2559" width="9.140625" style="182"/>
    <col min="2560" max="2560" width="7.28515625" style="182" customWidth="1"/>
    <col min="2561" max="2561" width="43.42578125" style="182" customWidth="1"/>
    <col min="2562" max="2562" width="1.140625" style="182" customWidth="1"/>
    <col min="2563" max="2563" width="11.5703125" style="182" customWidth="1"/>
    <col min="2564" max="2564" width="1.140625" style="182" customWidth="1"/>
    <col min="2565" max="2565" width="12.140625" style="182" customWidth="1"/>
    <col min="2566" max="2566" width="1.140625" style="182" customWidth="1"/>
    <col min="2567" max="2567" width="27.5703125" style="182" customWidth="1"/>
    <col min="2568" max="2568" width="2.28515625" style="182" customWidth="1"/>
    <col min="2569" max="2815" width="9.140625" style="182"/>
    <col min="2816" max="2816" width="7.28515625" style="182" customWidth="1"/>
    <col min="2817" max="2817" width="43.42578125" style="182" customWidth="1"/>
    <col min="2818" max="2818" width="1.140625" style="182" customWidth="1"/>
    <col min="2819" max="2819" width="11.5703125" style="182" customWidth="1"/>
    <col min="2820" max="2820" width="1.140625" style="182" customWidth="1"/>
    <col min="2821" max="2821" width="12.140625" style="182" customWidth="1"/>
    <col min="2822" max="2822" width="1.140625" style="182" customWidth="1"/>
    <col min="2823" max="2823" width="27.5703125" style="182" customWidth="1"/>
    <col min="2824" max="2824" width="2.28515625" style="182" customWidth="1"/>
    <col min="2825" max="3071" width="9.140625" style="182"/>
    <col min="3072" max="3072" width="7.28515625" style="182" customWidth="1"/>
    <col min="3073" max="3073" width="43.42578125" style="182" customWidth="1"/>
    <col min="3074" max="3074" width="1.140625" style="182" customWidth="1"/>
    <col min="3075" max="3075" width="11.5703125" style="182" customWidth="1"/>
    <col min="3076" max="3076" width="1.140625" style="182" customWidth="1"/>
    <col min="3077" max="3077" width="12.140625" style="182" customWidth="1"/>
    <col min="3078" max="3078" width="1.140625" style="182" customWidth="1"/>
    <col min="3079" max="3079" width="27.5703125" style="182" customWidth="1"/>
    <col min="3080" max="3080" width="2.28515625" style="182" customWidth="1"/>
    <col min="3081" max="3327" width="9.140625" style="182"/>
    <col min="3328" max="3328" width="7.28515625" style="182" customWidth="1"/>
    <col min="3329" max="3329" width="43.42578125" style="182" customWidth="1"/>
    <col min="3330" max="3330" width="1.140625" style="182" customWidth="1"/>
    <col min="3331" max="3331" width="11.5703125" style="182" customWidth="1"/>
    <col min="3332" max="3332" width="1.140625" style="182" customWidth="1"/>
    <col min="3333" max="3333" width="12.140625" style="182" customWidth="1"/>
    <col min="3334" max="3334" width="1.140625" style="182" customWidth="1"/>
    <col min="3335" max="3335" width="27.5703125" style="182" customWidth="1"/>
    <col min="3336" max="3336" width="2.28515625" style="182" customWidth="1"/>
    <col min="3337" max="3583" width="9.140625" style="182"/>
    <col min="3584" max="3584" width="7.28515625" style="182" customWidth="1"/>
    <col min="3585" max="3585" width="43.42578125" style="182" customWidth="1"/>
    <col min="3586" max="3586" width="1.140625" style="182" customWidth="1"/>
    <col min="3587" max="3587" width="11.5703125" style="182" customWidth="1"/>
    <col min="3588" max="3588" width="1.140625" style="182" customWidth="1"/>
    <col min="3589" max="3589" width="12.140625" style="182" customWidth="1"/>
    <col min="3590" max="3590" width="1.140625" style="182" customWidth="1"/>
    <col min="3591" max="3591" width="27.5703125" style="182" customWidth="1"/>
    <col min="3592" max="3592" width="2.28515625" style="182" customWidth="1"/>
    <col min="3593" max="3839" width="9.140625" style="182"/>
    <col min="3840" max="3840" width="7.28515625" style="182" customWidth="1"/>
    <col min="3841" max="3841" width="43.42578125" style="182" customWidth="1"/>
    <col min="3842" max="3842" width="1.140625" style="182" customWidth="1"/>
    <col min="3843" max="3843" width="11.5703125" style="182" customWidth="1"/>
    <col min="3844" max="3844" width="1.140625" style="182" customWidth="1"/>
    <col min="3845" max="3845" width="12.140625" style="182" customWidth="1"/>
    <col min="3846" max="3846" width="1.140625" style="182" customWidth="1"/>
    <col min="3847" max="3847" width="27.5703125" style="182" customWidth="1"/>
    <col min="3848" max="3848" width="2.28515625" style="182" customWidth="1"/>
    <col min="3849" max="4095" width="9.140625" style="182"/>
    <col min="4096" max="4096" width="7.28515625" style="182" customWidth="1"/>
    <col min="4097" max="4097" width="43.42578125" style="182" customWidth="1"/>
    <col min="4098" max="4098" width="1.140625" style="182" customWidth="1"/>
    <col min="4099" max="4099" width="11.5703125" style="182" customWidth="1"/>
    <col min="4100" max="4100" width="1.140625" style="182" customWidth="1"/>
    <col min="4101" max="4101" width="12.140625" style="182" customWidth="1"/>
    <col min="4102" max="4102" width="1.140625" style="182" customWidth="1"/>
    <col min="4103" max="4103" width="27.5703125" style="182" customWidth="1"/>
    <col min="4104" max="4104" width="2.28515625" style="182" customWidth="1"/>
    <col min="4105" max="4351" width="9.140625" style="182"/>
    <col min="4352" max="4352" width="7.28515625" style="182" customWidth="1"/>
    <col min="4353" max="4353" width="43.42578125" style="182" customWidth="1"/>
    <col min="4354" max="4354" width="1.140625" style="182" customWidth="1"/>
    <col min="4355" max="4355" width="11.5703125" style="182" customWidth="1"/>
    <col min="4356" max="4356" width="1.140625" style="182" customWidth="1"/>
    <col min="4357" max="4357" width="12.140625" style="182" customWidth="1"/>
    <col min="4358" max="4358" width="1.140625" style="182" customWidth="1"/>
    <col min="4359" max="4359" width="27.5703125" style="182" customWidth="1"/>
    <col min="4360" max="4360" width="2.28515625" style="182" customWidth="1"/>
    <col min="4361" max="4607" width="9.140625" style="182"/>
    <col min="4608" max="4608" width="7.28515625" style="182" customWidth="1"/>
    <col min="4609" max="4609" width="43.42578125" style="182" customWidth="1"/>
    <col min="4610" max="4610" width="1.140625" style="182" customWidth="1"/>
    <col min="4611" max="4611" width="11.5703125" style="182" customWidth="1"/>
    <col min="4612" max="4612" width="1.140625" style="182" customWidth="1"/>
    <col min="4613" max="4613" width="12.140625" style="182" customWidth="1"/>
    <col min="4614" max="4614" width="1.140625" style="182" customWidth="1"/>
    <col min="4615" max="4615" width="27.5703125" style="182" customWidth="1"/>
    <col min="4616" max="4616" width="2.28515625" style="182" customWidth="1"/>
    <col min="4617" max="4863" width="9.140625" style="182"/>
    <col min="4864" max="4864" width="7.28515625" style="182" customWidth="1"/>
    <col min="4865" max="4865" width="43.42578125" style="182" customWidth="1"/>
    <col min="4866" max="4866" width="1.140625" style="182" customWidth="1"/>
    <col min="4867" max="4867" width="11.5703125" style="182" customWidth="1"/>
    <col min="4868" max="4868" width="1.140625" style="182" customWidth="1"/>
    <col min="4869" max="4869" width="12.140625" style="182" customWidth="1"/>
    <col min="4870" max="4870" width="1.140625" style="182" customWidth="1"/>
    <col min="4871" max="4871" width="27.5703125" style="182" customWidth="1"/>
    <col min="4872" max="4872" width="2.28515625" style="182" customWidth="1"/>
    <col min="4873" max="5119" width="9.140625" style="182"/>
    <col min="5120" max="5120" width="7.28515625" style="182" customWidth="1"/>
    <col min="5121" max="5121" width="43.42578125" style="182" customWidth="1"/>
    <col min="5122" max="5122" width="1.140625" style="182" customWidth="1"/>
    <col min="5123" max="5123" width="11.5703125" style="182" customWidth="1"/>
    <col min="5124" max="5124" width="1.140625" style="182" customWidth="1"/>
    <col min="5125" max="5125" width="12.140625" style="182" customWidth="1"/>
    <col min="5126" max="5126" width="1.140625" style="182" customWidth="1"/>
    <col min="5127" max="5127" width="27.5703125" style="182" customWidth="1"/>
    <col min="5128" max="5128" width="2.28515625" style="182" customWidth="1"/>
    <col min="5129" max="5375" width="9.140625" style="182"/>
    <col min="5376" max="5376" width="7.28515625" style="182" customWidth="1"/>
    <col min="5377" max="5377" width="43.42578125" style="182" customWidth="1"/>
    <col min="5378" max="5378" width="1.140625" style="182" customWidth="1"/>
    <col min="5379" max="5379" width="11.5703125" style="182" customWidth="1"/>
    <col min="5380" max="5380" width="1.140625" style="182" customWidth="1"/>
    <col min="5381" max="5381" width="12.140625" style="182" customWidth="1"/>
    <col min="5382" max="5382" width="1.140625" style="182" customWidth="1"/>
    <col min="5383" max="5383" width="27.5703125" style="182" customWidth="1"/>
    <col min="5384" max="5384" width="2.28515625" style="182" customWidth="1"/>
    <col min="5385" max="5631" width="9.140625" style="182"/>
    <col min="5632" max="5632" width="7.28515625" style="182" customWidth="1"/>
    <col min="5633" max="5633" width="43.42578125" style="182" customWidth="1"/>
    <col min="5634" max="5634" width="1.140625" style="182" customWidth="1"/>
    <col min="5635" max="5635" width="11.5703125" style="182" customWidth="1"/>
    <col min="5636" max="5636" width="1.140625" style="182" customWidth="1"/>
    <col min="5637" max="5637" width="12.140625" style="182" customWidth="1"/>
    <col min="5638" max="5638" width="1.140625" style="182" customWidth="1"/>
    <col min="5639" max="5639" width="27.5703125" style="182" customWidth="1"/>
    <col min="5640" max="5640" width="2.28515625" style="182" customWidth="1"/>
    <col min="5641" max="5887" width="9.140625" style="182"/>
    <col min="5888" max="5888" width="7.28515625" style="182" customWidth="1"/>
    <col min="5889" max="5889" width="43.42578125" style="182" customWidth="1"/>
    <col min="5890" max="5890" width="1.140625" style="182" customWidth="1"/>
    <col min="5891" max="5891" width="11.5703125" style="182" customWidth="1"/>
    <col min="5892" max="5892" width="1.140625" style="182" customWidth="1"/>
    <col min="5893" max="5893" width="12.140625" style="182" customWidth="1"/>
    <col min="5894" max="5894" width="1.140625" style="182" customWidth="1"/>
    <col min="5895" max="5895" width="27.5703125" style="182" customWidth="1"/>
    <col min="5896" max="5896" width="2.28515625" style="182" customWidth="1"/>
    <col min="5897" max="6143" width="9.140625" style="182"/>
    <col min="6144" max="6144" width="7.28515625" style="182" customWidth="1"/>
    <col min="6145" max="6145" width="43.42578125" style="182" customWidth="1"/>
    <col min="6146" max="6146" width="1.140625" style="182" customWidth="1"/>
    <col min="6147" max="6147" width="11.5703125" style="182" customWidth="1"/>
    <col min="6148" max="6148" width="1.140625" style="182" customWidth="1"/>
    <col min="6149" max="6149" width="12.140625" style="182" customWidth="1"/>
    <col min="6150" max="6150" width="1.140625" style="182" customWidth="1"/>
    <col min="6151" max="6151" width="27.5703125" style="182" customWidth="1"/>
    <col min="6152" max="6152" width="2.28515625" style="182" customWidth="1"/>
    <col min="6153" max="6399" width="9.140625" style="182"/>
    <col min="6400" max="6400" width="7.28515625" style="182" customWidth="1"/>
    <col min="6401" max="6401" width="43.42578125" style="182" customWidth="1"/>
    <col min="6402" max="6402" width="1.140625" style="182" customWidth="1"/>
    <col min="6403" max="6403" width="11.5703125" style="182" customWidth="1"/>
    <col min="6404" max="6404" width="1.140625" style="182" customWidth="1"/>
    <col min="6405" max="6405" width="12.140625" style="182" customWidth="1"/>
    <col min="6406" max="6406" width="1.140625" style="182" customWidth="1"/>
    <col min="6407" max="6407" width="27.5703125" style="182" customWidth="1"/>
    <col min="6408" max="6408" width="2.28515625" style="182" customWidth="1"/>
    <col min="6409" max="6655" width="9.140625" style="182"/>
    <col min="6656" max="6656" width="7.28515625" style="182" customWidth="1"/>
    <col min="6657" max="6657" width="43.42578125" style="182" customWidth="1"/>
    <col min="6658" max="6658" width="1.140625" style="182" customWidth="1"/>
    <col min="6659" max="6659" width="11.5703125" style="182" customWidth="1"/>
    <col min="6660" max="6660" width="1.140625" style="182" customWidth="1"/>
    <col min="6661" max="6661" width="12.140625" style="182" customWidth="1"/>
    <col min="6662" max="6662" width="1.140625" style="182" customWidth="1"/>
    <col min="6663" max="6663" width="27.5703125" style="182" customWidth="1"/>
    <col min="6664" max="6664" width="2.28515625" style="182" customWidth="1"/>
    <col min="6665" max="6911" width="9.140625" style="182"/>
    <col min="6912" max="6912" width="7.28515625" style="182" customWidth="1"/>
    <col min="6913" max="6913" width="43.42578125" style="182" customWidth="1"/>
    <col min="6914" max="6914" width="1.140625" style="182" customWidth="1"/>
    <col min="6915" max="6915" width="11.5703125" style="182" customWidth="1"/>
    <col min="6916" max="6916" width="1.140625" style="182" customWidth="1"/>
    <col min="6917" max="6917" width="12.140625" style="182" customWidth="1"/>
    <col min="6918" max="6918" width="1.140625" style="182" customWidth="1"/>
    <col min="6919" max="6919" width="27.5703125" style="182" customWidth="1"/>
    <col min="6920" max="6920" width="2.28515625" style="182" customWidth="1"/>
    <col min="6921" max="7167" width="9.140625" style="182"/>
    <col min="7168" max="7168" width="7.28515625" style="182" customWidth="1"/>
    <col min="7169" max="7169" width="43.42578125" style="182" customWidth="1"/>
    <col min="7170" max="7170" width="1.140625" style="182" customWidth="1"/>
    <col min="7171" max="7171" width="11.5703125" style="182" customWidth="1"/>
    <col min="7172" max="7172" width="1.140625" style="182" customWidth="1"/>
    <col min="7173" max="7173" width="12.140625" style="182" customWidth="1"/>
    <col min="7174" max="7174" width="1.140625" style="182" customWidth="1"/>
    <col min="7175" max="7175" width="27.5703125" style="182" customWidth="1"/>
    <col min="7176" max="7176" width="2.28515625" style="182" customWidth="1"/>
    <col min="7177" max="7423" width="9.140625" style="182"/>
    <col min="7424" max="7424" width="7.28515625" style="182" customWidth="1"/>
    <col min="7425" max="7425" width="43.42578125" style="182" customWidth="1"/>
    <col min="7426" max="7426" width="1.140625" style="182" customWidth="1"/>
    <col min="7427" max="7427" width="11.5703125" style="182" customWidth="1"/>
    <col min="7428" max="7428" width="1.140625" style="182" customWidth="1"/>
    <col min="7429" max="7429" width="12.140625" style="182" customWidth="1"/>
    <col min="7430" max="7430" width="1.140625" style="182" customWidth="1"/>
    <col min="7431" max="7431" width="27.5703125" style="182" customWidth="1"/>
    <col min="7432" max="7432" width="2.28515625" style="182" customWidth="1"/>
    <col min="7433" max="7679" width="9.140625" style="182"/>
    <col min="7680" max="7680" width="7.28515625" style="182" customWidth="1"/>
    <col min="7681" max="7681" width="43.42578125" style="182" customWidth="1"/>
    <col min="7682" max="7682" width="1.140625" style="182" customWidth="1"/>
    <col min="7683" max="7683" width="11.5703125" style="182" customWidth="1"/>
    <col min="7684" max="7684" width="1.140625" style="182" customWidth="1"/>
    <col min="7685" max="7685" width="12.140625" style="182" customWidth="1"/>
    <col min="7686" max="7686" width="1.140625" style="182" customWidth="1"/>
    <col min="7687" max="7687" width="27.5703125" style="182" customWidth="1"/>
    <col min="7688" max="7688" width="2.28515625" style="182" customWidth="1"/>
    <col min="7689" max="7935" width="9.140625" style="182"/>
    <col min="7936" max="7936" width="7.28515625" style="182" customWidth="1"/>
    <col min="7937" max="7937" width="43.42578125" style="182" customWidth="1"/>
    <col min="7938" max="7938" width="1.140625" style="182" customWidth="1"/>
    <col min="7939" max="7939" width="11.5703125" style="182" customWidth="1"/>
    <col min="7940" max="7940" width="1.140625" style="182" customWidth="1"/>
    <col min="7941" max="7941" width="12.140625" style="182" customWidth="1"/>
    <col min="7942" max="7942" width="1.140625" style="182" customWidth="1"/>
    <col min="7943" max="7943" width="27.5703125" style="182" customWidth="1"/>
    <col min="7944" max="7944" width="2.28515625" style="182" customWidth="1"/>
    <col min="7945" max="8191" width="9.140625" style="182"/>
    <col min="8192" max="8192" width="7.28515625" style="182" customWidth="1"/>
    <col min="8193" max="8193" width="43.42578125" style="182" customWidth="1"/>
    <col min="8194" max="8194" width="1.140625" style="182" customWidth="1"/>
    <col min="8195" max="8195" width="11.5703125" style="182" customWidth="1"/>
    <col min="8196" max="8196" width="1.140625" style="182" customWidth="1"/>
    <col min="8197" max="8197" width="12.140625" style="182" customWidth="1"/>
    <col min="8198" max="8198" width="1.140625" style="182" customWidth="1"/>
    <col min="8199" max="8199" width="27.5703125" style="182" customWidth="1"/>
    <col min="8200" max="8200" width="2.28515625" style="182" customWidth="1"/>
    <col min="8201" max="8447" width="9.140625" style="182"/>
    <col min="8448" max="8448" width="7.28515625" style="182" customWidth="1"/>
    <col min="8449" max="8449" width="43.42578125" style="182" customWidth="1"/>
    <col min="8450" max="8450" width="1.140625" style="182" customWidth="1"/>
    <col min="8451" max="8451" width="11.5703125" style="182" customWidth="1"/>
    <col min="8452" max="8452" width="1.140625" style="182" customWidth="1"/>
    <col min="8453" max="8453" width="12.140625" style="182" customWidth="1"/>
    <col min="8454" max="8454" width="1.140625" style="182" customWidth="1"/>
    <col min="8455" max="8455" width="27.5703125" style="182" customWidth="1"/>
    <col min="8456" max="8456" width="2.28515625" style="182" customWidth="1"/>
    <col min="8457" max="8703" width="9.140625" style="182"/>
    <col min="8704" max="8704" width="7.28515625" style="182" customWidth="1"/>
    <col min="8705" max="8705" width="43.42578125" style="182" customWidth="1"/>
    <col min="8706" max="8706" width="1.140625" style="182" customWidth="1"/>
    <col min="8707" max="8707" width="11.5703125" style="182" customWidth="1"/>
    <col min="8708" max="8708" width="1.140625" style="182" customWidth="1"/>
    <col min="8709" max="8709" width="12.140625" style="182" customWidth="1"/>
    <col min="8710" max="8710" width="1.140625" style="182" customWidth="1"/>
    <col min="8711" max="8711" width="27.5703125" style="182" customWidth="1"/>
    <col min="8712" max="8712" width="2.28515625" style="182" customWidth="1"/>
    <col min="8713" max="8959" width="9.140625" style="182"/>
    <col min="8960" max="8960" width="7.28515625" style="182" customWidth="1"/>
    <col min="8961" max="8961" width="43.42578125" style="182" customWidth="1"/>
    <col min="8962" max="8962" width="1.140625" style="182" customWidth="1"/>
    <col min="8963" max="8963" width="11.5703125" style="182" customWidth="1"/>
    <col min="8964" max="8964" width="1.140625" style="182" customWidth="1"/>
    <col min="8965" max="8965" width="12.140625" style="182" customWidth="1"/>
    <col min="8966" max="8966" width="1.140625" style="182" customWidth="1"/>
    <col min="8967" max="8967" width="27.5703125" style="182" customWidth="1"/>
    <col min="8968" max="8968" width="2.28515625" style="182" customWidth="1"/>
    <col min="8969" max="9215" width="9.140625" style="182"/>
    <col min="9216" max="9216" width="7.28515625" style="182" customWidth="1"/>
    <col min="9217" max="9217" width="43.42578125" style="182" customWidth="1"/>
    <col min="9218" max="9218" width="1.140625" style="182" customWidth="1"/>
    <col min="9219" max="9219" width="11.5703125" style="182" customWidth="1"/>
    <col min="9220" max="9220" width="1.140625" style="182" customWidth="1"/>
    <col min="9221" max="9221" width="12.140625" style="182" customWidth="1"/>
    <col min="9222" max="9222" width="1.140625" style="182" customWidth="1"/>
    <col min="9223" max="9223" width="27.5703125" style="182" customWidth="1"/>
    <col min="9224" max="9224" width="2.28515625" style="182" customWidth="1"/>
    <col min="9225" max="9471" width="9.140625" style="182"/>
    <col min="9472" max="9472" width="7.28515625" style="182" customWidth="1"/>
    <col min="9473" max="9473" width="43.42578125" style="182" customWidth="1"/>
    <col min="9474" max="9474" width="1.140625" style="182" customWidth="1"/>
    <col min="9475" max="9475" width="11.5703125" style="182" customWidth="1"/>
    <col min="9476" max="9476" width="1.140625" style="182" customWidth="1"/>
    <col min="9477" max="9477" width="12.140625" style="182" customWidth="1"/>
    <col min="9478" max="9478" width="1.140625" style="182" customWidth="1"/>
    <col min="9479" max="9479" width="27.5703125" style="182" customWidth="1"/>
    <col min="9480" max="9480" width="2.28515625" style="182" customWidth="1"/>
    <col min="9481" max="9727" width="9.140625" style="182"/>
    <col min="9728" max="9728" width="7.28515625" style="182" customWidth="1"/>
    <col min="9729" max="9729" width="43.42578125" style="182" customWidth="1"/>
    <col min="9730" max="9730" width="1.140625" style="182" customWidth="1"/>
    <col min="9731" max="9731" width="11.5703125" style="182" customWidth="1"/>
    <col min="9732" max="9732" width="1.140625" style="182" customWidth="1"/>
    <col min="9733" max="9733" width="12.140625" style="182" customWidth="1"/>
    <col min="9734" max="9734" width="1.140625" style="182" customWidth="1"/>
    <col min="9735" max="9735" width="27.5703125" style="182" customWidth="1"/>
    <col min="9736" max="9736" width="2.28515625" style="182" customWidth="1"/>
    <col min="9737" max="9983" width="9.140625" style="182"/>
    <col min="9984" max="9984" width="7.28515625" style="182" customWidth="1"/>
    <col min="9985" max="9985" width="43.42578125" style="182" customWidth="1"/>
    <col min="9986" max="9986" width="1.140625" style="182" customWidth="1"/>
    <col min="9987" max="9987" width="11.5703125" style="182" customWidth="1"/>
    <col min="9988" max="9988" width="1.140625" style="182" customWidth="1"/>
    <col min="9989" max="9989" width="12.140625" style="182" customWidth="1"/>
    <col min="9990" max="9990" width="1.140625" style="182" customWidth="1"/>
    <col min="9991" max="9991" width="27.5703125" style="182" customWidth="1"/>
    <col min="9992" max="9992" width="2.28515625" style="182" customWidth="1"/>
    <col min="9993" max="10239" width="9.140625" style="182"/>
    <col min="10240" max="10240" width="7.28515625" style="182" customWidth="1"/>
    <col min="10241" max="10241" width="43.42578125" style="182" customWidth="1"/>
    <col min="10242" max="10242" width="1.140625" style="182" customWidth="1"/>
    <col min="10243" max="10243" width="11.5703125" style="182" customWidth="1"/>
    <col min="10244" max="10244" width="1.140625" style="182" customWidth="1"/>
    <col min="10245" max="10245" width="12.140625" style="182" customWidth="1"/>
    <col min="10246" max="10246" width="1.140625" style="182" customWidth="1"/>
    <col min="10247" max="10247" width="27.5703125" style="182" customWidth="1"/>
    <col min="10248" max="10248" width="2.28515625" style="182" customWidth="1"/>
    <col min="10249" max="10495" width="9.140625" style="182"/>
    <col min="10496" max="10496" width="7.28515625" style="182" customWidth="1"/>
    <col min="10497" max="10497" width="43.42578125" style="182" customWidth="1"/>
    <col min="10498" max="10498" width="1.140625" style="182" customWidth="1"/>
    <col min="10499" max="10499" width="11.5703125" style="182" customWidth="1"/>
    <col min="10500" max="10500" width="1.140625" style="182" customWidth="1"/>
    <col min="10501" max="10501" width="12.140625" style="182" customWidth="1"/>
    <col min="10502" max="10502" width="1.140625" style="182" customWidth="1"/>
    <col min="10503" max="10503" width="27.5703125" style="182" customWidth="1"/>
    <col min="10504" max="10504" width="2.28515625" style="182" customWidth="1"/>
    <col min="10505" max="10751" width="9.140625" style="182"/>
    <col min="10752" max="10752" width="7.28515625" style="182" customWidth="1"/>
    <col min="10753" max="10753" width="43.42578125" style="182" customWidth="1"/>
    <col min="10754" max="10754" width="1.140625" style="182" customWidth="1"/>
    <col min="10755" max="10755" width="11.5703125" style="182" customWidth="1"/>
    <col min="10756" max="10756" width="1.140625" style="182" customWidth="1"/>
    <col min="10757" max="10757" width="12.140625" style="182" customWidth="1"/>
    <col min="10758" max="10758" width="1.140625" style="182" customWidth="1"/>
    <col min="10759" max="10759" width="27.5703125" style="182" customWidth="1"/>
    <col min="10760" max="10760" width="2.28515625" style="182" customWidth="1"/>
    <col min="10761" max="11007" width="9.140625" style="182"/>
    <col min="11008" max="11008" width="7.28515625" style="182" customWidth="1"/>
    <col min="11009" max="11009" width="43.42578125" style="182" customWidth="1"/>
    <col min="11010" max="11010" width="1.140625" style="182" customWidth="1"/>
    <col min="11011" max="11011" width="11.5703125" style="182" customWidth="1"/>
    <col min="11012" max="11012" width="1.140625" style="182" customWidth="1"/>
    <col min="11013" max="11013" width="12.140625" style="182" customWidth="1"/>
    <col min="11014" max="11014" width="1.140625" style="182" customWidth="1"/>
    <col min="11015" max="11015" width="27.5703125" style="182" customWidth="1"/>
    <col min="11016" max="11016" width="2.28515625" style="182" customWidth="1"/>
    <col min="11017" max="11263" width="9.140625" style="182"/>
    <col min="11264" max="11264" width="7.28515625" style="182" customWidth="1"/>
    <col min="11265" max="11265" width="43.42578125" style="182" customWidth="1"/>
    <col min="11266" max="11266" width="1.140625" style="182" customWidth="1"/>
    <col min="11267" max="11267" width="11.5703125" style="182" customWidth="1"/>
    <col min="11268" max="11268" width="1.140625" style="182" customWidth="1"/>
    <col min="11269" max="11269" width="12.140625" style="182" customWidth="1"/>
    <col min="11270" max="11270" width="1.140625" style="182" customWidth="1"/>
    <col min="11271" max="11271" width="27.5703125" style="182" customWidth="1"/>
    <col min="11272" max="11272" width="2.28515625" style="182" customWidth="1"/>
    <col min="11273" max="11519" width="9.140625" style="182"/>
    <col min="11520" max="11520" width="7.28515625" style="182" customWidth="1"/>
    <col min="11521" max="11521" width="43.42578125" style="182" customWidth="1"/>
    <col min="11522" max="11522" width="1.140625" style="182" customWidth="1"/>
    <col min="11523" max="11523" width="11.5703125" style="182" customWidth="1"/>
    <col min="11524" max="11524" width="1.140625" style="182" customWidth="1"/>
    <col min="11525" max="11525" width="12.140625" style="182" customWidth="1"/>
    <col min="11526" max="11526" width="1.140625" style="182" customWidth="1"/>
    <col min="11527" max="11527" width="27.5703125" style="182" customWidth="1"/>
    <col min="11528" max="11528" width="2.28515625" style="182" customWidth="1"/>
    <col min="11529" max="11775" width="9.140625" style="182"/>
    <col min="11776" max="11776" width="7.28515625" style="182" customWidth="1"/>
    <col min="11777" max="11777" width="43.42578125" style="182" customWidth="1"/>
    <col min="11778" max="11778" width="1.140625" style="182" customWidth="1"/>
    <col min="11779" max="11779" width="11.5703125" style="182" customWidth="1"/>
    <col min="11780" max="11780" width="1.140625" style="182" customWidth="1"/>
    <col min="11781" max="11781" width="12.140625" style="182" customWidth="1"/>
    <col min="11782" max="11782" width="1.140625" style="182" customWidth="1"/>
    <col min="11783" max="11783" width="27.5703125" style="182" customWidth="1"/>
    <col min="11784" max="11784" width="2.28515625" style="182" customWidth="1"/>
    <col min="11785" max="12031" width="9.140625" style="182"/>
    <col min="12032" max="12032" width="7.28515625" style="182" customWidth="1"/>
    <col min="12033" max="12033" width="43.42578125" style="182" customWidth="1"/>
    <col min="12034" max="12034" width="1.140625" style="182" customWidth="1"/>
    <col min="12035" max="12035" width="11.5703125" style="182" customWidth="1"/>
    <col min="12036" max="12036" width="1.140625" style="182" customWidth="1"/>
    <col min="12037" max="12037" width="12.140625" style="182" customWidth="1"/>
    <col min="12038" max="12038" width="1.140625" style="182" customWidth="1"/>
    <col min="12039" max="12039" width="27.5703125" style="182" customWidth="1"/>
    <col min="12040" max="12040" width="2.28515625" style="182" customWidth="1"/>
    <col min="12041" max="12287" width="9.140625" style="182"/>
    <col min="12288" max="12288" width="7.28515625" style="182" customWidth="1"/>
    <col min="12289" max="12289" width="43.42578125" style="182" customWidth="1"/>
    <col min="12290" max="12290" width="1.140625" style="182" customWidth="1"/>
    <col min="12291" max="12291" width="11.5703125" style="182" customWidth="1"/>
    <col min="12292" max="12292" width="1.140625" style="182" customWidth="1"/>
    <col min="12293" max="12293" width="12.140625" style="182" customWidth="1"/>
    <col min="12294" max="12294" width="1.140625" style="182" customWidth="1"/>
    <col min="12295" max="12295" width="27.5703125" style="182" customWidth="1"/>
    <col min="12296" max="12296" width="2.28515625" style="182" customWidth="1"/>
    <col min="12297" max="12543" width="9.140625" style="182"/>
    <col min="12544" max="12544" width="7.28515625" style="182" customWidth="1"/>
    <col min="12545" max="12545" width="43.42578125" style="182" customWidth="1"/>
    <col min="12546" max="12546" width="1.140625" style="182" customWidth="1"/>
    <col min="12547" max="12547" width="11.5703125" style="182" customWidth="1"/>
    <col min="12548" max="12548" width="1.140625" style="182" customWidth="1"/>
    <col min="12549" max="12549" width="12.140625" style="182" customWidth="1"/>
    <col min="12550" max="12550" width="1.140625" style="182" customWidth="1"/>
    <col min="12551" max="12551" width="27.5703125" style="182" customWidth="1"/>
    <col min="12552" max="12552" width="2.28515625" style="182" customWidth="1"/>
    <col min="12553" max="12799" width="9.140625" style="182"/>
    <col min="12800" max="12800" width="7.28515625" style="182" customWidth="1"/>
    <col min="12801" max="12801" width="43.42578125" style="182" customWidth="1"/>
    <col min="12802" max="12802" width="1.140625" style="182" customWidth="1"/>
    <col min="12803" max="12803" width="11.5703125" style="182" customWidth="1"/>
    <col min="12804" max="12804" width="1.140625" style="182" customWidth="1"/>
    <col min="12805" max="12805" width="12.140625" style="182" customWidth="1"/>
    <col min="12806" max="12806" width="1.140625" style="182" customWidth="1"/>
    <col min="12807" max="12807" width="27.5703125" style="182" customWidth="1"/>
    <col min="12808" max="12808" width="2.28515625" style="182" customWidth="1"/>
    <col min="12809" max="13055" width="9.140625" style="182"/>
    <col min="13056" max="13056" width="7.28515625" style="182" customWidth="1"/>
    <col min="13057" max="13057" width="43.42578125" style="182" customWidth="1"/>
    <col min="13058" max="13058" width="1.140625" style="182" customWidth="1"/>
    <col min="13059" max="13059" width="11.5703125" style="182" customWidth="1"/>
    <col min="13060" max="13060" width="1.140625" style="182" customWidth="1"/>
    <col min="13061" max="13061" width="12.140625" style="182" customWidth="1"/>
    <col min="13062" max="13062" width="1.140625" style="182" customWidth="1"/>
    <col min="13063" max="13063" width="27.5703125" style="182" customWidth="1"/>
    <col min="13064" max="13064" width="2.28515625" style="182" customWidth="1"/>
    <col min="13065" max="13311" width="9.140625" style="182"/>
    <col min="13312" max="13312" width="7.28515625" style="182" customWidth="1"/>
    <col min="13313" max="13313" width="43.42578125" style="182" customWidth="1"/>
    <col min="13314" max="13314" width="1.140625" style="182" customWidth="1"/>
    <col min="13315" max="13315" width="11.5703125" style="182" customWidth="1"/>
    <col min="13316" max="13316" width="1.140625" style="182" customWidth="1"/>
    <col min="13317" max="13317" width="12.140625" style="182" customWidth="1"/>
    <col min="13318" max="13318" width="1.140625" style="182" customWidth="1"/>
    <col min="13319" max="13319" width="27.5703125" style="182" customWidth="1"/>
    <col min="13320" max="13320" width="2.28515625" style="182" customWidth="1"/>
    <col min="13321" max="13567" width="9.140625" style="182"/>
    <col min="13568" max="13568" width="7.28515625" style="182" customWidth="1"/>
    <col min="13569" max="13569" width="43.42578125" style="182" customWidth="1"/>
    <col min="13570" max="13570" width="1.140625" style="182" customWidth="1"/>
    <col min="13571" max="13571" width="11.5703125" style="182" customWidth="1"/>
    <col min="13572" max="13572" width="1.140625" style="182" customWidth="1"/>
    <col min="13573" max="13573" width="12.140625" style="182" customWidth="1"/>
    <col min="13574" max="13574" width="1.140625" style="182" customWidth="1"/>
    <col min="13575" max="13575" width="27.5703125" style="182" customWidth="1"/>
    <col min="13576" max="13576" width="2.28515625" style="182" customWidth="1"/>
    <col min="13577" max="13823" width="9.140625" style="182"/>
    <col min="13824" max="13824" width="7.28515625" style="182" customWidth="1"/>
    <col min="13825" max="13825" width="43.42578125" style="182" customWidth="1"/>
    <col min="13826" max="13826" width="1.140625" style="182" customWidth="1"/>
    <col min="13827" max="13827" width="11.5703125" style="182" customWidth="1"/>
    <col min="13828" max="13828" width="1.140625" style="182" customWidth="1"/>
    <col min="13829" max="13829" width="12.140625" style="182" customWidth="1"/>
    <col min="13830" max="13830" width="1.140625" style="182" customWidth="1"/>
    <col min="13831" max="13831" width="27.5703125" style="182" customWidth="1"/>
    <col min="13832" max="13832" width="2.28515625" style="182" customWidth="1"/>
    <col min="13833" max="14079" width="9.140625" style="182"/>
    <col min="14080" max="14080" width="7.28515625" style="182" customWidth="1"/>
    <col min="14081" max="14081" width="43.42578125" style="182" customWidth="1"/>
    <col min="14082" max="14082" width="1.140625" style="182" customWidth="1"/>
    <col min="14083" max="14083" width="11.5703125" style="182" customWidth="1"/>
    <col min="14084" max="14084" width="1.140625" style="182" customWidth="1"/>
    <col min="14085" max="14085" width="12.140625" style="182" customWidth="1"/>
    <col min="14086" max="14086" width="1.140625" style="182" customWidth="1"/>
    <col min="14087" max="14087" width="27.5703125" style="182" customWidth="1"/>
    <col min="14088" max="14088" width="2.28515625" style="182" customWidth="1"/>
    <col min="14089" max="14335" width="9.140625" style="182"/>
    <col min="14336" max="14336" width="7.28515625" style="182" customWidth="1"/>
    <col min="14337" max="14337" width="43.42578125" style="182" customWidth="1"/>
    <col min="14338" max="14338" width="1.140625" style="182" customWidth="1"/>
    <col min="14339" max="14339" width="11.5703125" style="182" customWidth="1"/>
    <col min="14340" max="14340" width="1.140625" style="182" customWidth="1"/>
    <col min="14341" max="14341" width="12.140625" style="182" customWidth="1"/>
    <col min="14342" max="14342" width="1.140625" style="182" customWidth="1"/>
    <col min="14343" max="14343" width="27.5703125" style="182" customWidth="1"/>
    <col min="14344" max="14344" width="2.28515625" style="182" customWidth="1"/>
    <col min="14345" max="14591" width="9.140625" style="182"/>
    <col min="14592" max="14592" width="7.28515625" style="182" customWidth="1"/>
    <col min="14593" max="14593" width="43.42578125" style="182" customWidth="1"/>
    <col min="14594" max="14594" width="1.140625" style="182" customWidth="1"/>
    <col min="14595" max="14595" width="11.5703125" style="182" customWidth="1"/>
    <col min="14596" max="14596" width="1.140625" style="182" customWidth="1"/>
    <col min="14597" max="14597" width="12.140625" style="182" customWidth="1"/>
    <col min="14598" max="14598" width="1.140625" style="182" customWidth="1"/>
    <col min="14599" max="14599" width="27.5703125" style="182" customWidth="1"/>
    <col min="14600" max="14600" width="2.28515625" style="182" customWidth="1"/>
    <col min="14601" max="14847" width="9.140625" style="182"/>
    <col min="14848" max="14848" width="7.28515625" style="182" customWidth="1"/>
    <col min="14849" max="14849" width="43.42578125" style="182" customWidth="1"/>
    <col min="14850" max="14850" width="1.140625" style="182" customWidth="1"/>
    <col min="14851" max="14851" width="11.5703125" style="182" customWidth="1"/>
    <col min="14852" max="14852" width="1.140625" style="182" customWidth="1"/>
    <col min="14853" max="14853" width="12.140625" style="182" customWidth="1"/>
    <col min="14854" max="14854" width="1.140625" style="182" customWidth="1"/>
    <col min="14855" max="14855" width="27.5703125" style="182" customWidth="1"/>
    <col min="14856" max="14856" width="2.28515625" style="182" customWidth="1"/>
    <col min="14857" max="15103" width="9.140625" style="182"/>
    <col min="15104" max="15104" width="7.28515625" style="182" customWidth="1"/>
    <col min="15105" max="15105" width="43.42578125" style="182" customWidth="1"/>
    <col min="15106" max="15106" width="1.140625" style="182" customWidth="1"/>
    <col min="15107" max="15107" width="11.5703125" style="182" customWidth="1"/>
    <col min="15108" max="15108" width="1.140625" style="182" customWidth="1"/>
    <col min="15109" max="15109" width="12.140625" style="182" customWidth="1"/>
    <col min="15110" max="15110" width="1.140625" style="182" customWidth="1"/>
    <col min="15111" max="15111" width="27.5703125" style="182" customWidth="1"/>
    <col min="15112" max="15112" width="2.28515625" style="182" customWidth="1"/>
    <col min="15113" max="15359" width="9.140625" style="182"/>
    <col min="15360" max="15360" width="7.28515625" style="182" customWidth="1"/>
    <col min="15361" max="15361" width="43.42578125" style="182" customWidth="1"/>
    <col min="15362" max="15362" width="1.140625" style="182" customWidth="1"/>
    <col min="15363" max="15363" width="11.5703125" style="182" customWidth="1"/>
    <col min="15364" max="15364" width="1.140625" style="182" customWidth="1"/>
    <col min="15365" max="15365" width="12.140625" style="182" customWidth="1"/>
    <col min="15366" max="15366" width="1.140625" style="182" customWidth="1"/>
    <col min="15367" max="15367" width="27.5703125" style="182" customWidth="1"/>
    <col min="15368" max="15368" width="2.28515625" style="182" customWidth="1"/>
    <col min="15369" max="15615" width="9.140625" style="182"/>
    <col min="15616" max="15616" width="7.28515625" style="182" customWidth="1"/>
    <col min="15617" max="15617" width="43.42578125" style="182" customWidth="1"/>
    <col min="15618" max="15618" width="1.140625" style="182" customWidth="1"/>
    <col min="15619" max="15619" width="11.5703125" style="182" customWidth="1"/>
    <col min="15620" max="15620" width="1.140625" style="182" customWidth="1"/>
    <col min="15621" max="15621" width="12.140625" style="182" customWidth="1"/>
    <col min="15622" max="15622" width="1.140625" style="182" customWidth="1"/>
    <col min="15623" max="15623" width="27.5703125" style="182" customWidth="1"/>
    <col min="15624" max="15624" width="2.28515625" style="182" customWidth="1"/>
    <col min="15625" max="15871" width="9.140625" style="182"/>
    <col min="15872" max="15872" width="7.28515625" style="182" customWidth="1"/>
    <col min="15873" max="15873" width="43.42578125" style="182" customWidth="1"/>
    <col min="15874" max="15874" width="1.140625" style="182" customWidth="1"/>
    <col min="15875" max="15875" width="11.5703125" style="182" customWidth="1"/>
    <col min="15876" max="15876" width="1.140625" style="182" customWidth="1"/>
    <col min="15877" max="15877" width="12.140625" style="182" customWidth="1"/>
    <col min="15878" max="15878" width="1.140625" style="182" customWidth="1"/>
    <col min="15879" max="15879" width="27.5703125" style="182" customWidth="1"/>
    <col min="15880" max="15880" width="2.28515625" style="182" customWidth="1"/>
    <col min="15881" max="16127" width="9.140625" style="182"/>
    <col min="16128" max="16128" width="7.28515625" style="182" customWidth="1"/>
    <col min="16129" max="16129" width="43.42578125" style="182" customWidth="1"/>
    <col min="16130" max="16130" width="1.140625" style="182" customWidth="1"/>
    <col min="16131" max="16131" width="11.5703125" style="182" customWidth="1"/>
    <col min="16132" max="16132" width="1.140625" style="182" customWidth="1"/>
    <col min="16133" max="16133" width="12.140625" style="182" customWidth="1"/>
    <col min="16134" max="16134" width="1.140625" style="182" customWidth="1"/>
    <col min="16135" max="16135" width="27.5703125" style="182" customWidth="1"/>
    <col min="16136" max="16136" width="2.28515625" style="182" customWidth="1"/>
    <col min="16137" max="16384" width="9.140625" style="182"/>
  </cols>
  <sheetData>
    <row r="1" spans="1:9" ht="28.5" customHeight="1" x14ac:dyDescent="0.25">
      <c r="A1" s="301" t="s">
        <v>106</v>
      </c>
      <c r="B1" s="302"/>
      <c r="C1" s="302"/>
      <c r="D1" s="302"/>
      <c r="E1" s="302"/>
      <c r="F1" s="302"/>
      <c r="G1" s="303"/>
    </row>
    <row r="2" spans="1:9" ht="3.75" customHeight="1" x14ac:dyDescent="0.25">
      <c r="A2" s="199" t="s">
        <v>71</v>
      </c>
      <c r="B2" s="200"/>
      <c r="C2" s="201">
        <v>0.95</v>
      </c>
      <c r="D2" s="201" t="s">
        <v>72</v>
      </c>
      <c r="E2" s="201">
        <v>0.95</v>
      </c>
      <c r="F2" s="201"/>
    </row>
    <row r="3" spans="1:9" ht="18" customHeight="1" thickBot="1" x14ac:dyDescent="0.3">
      <c r="A3" s="202" t="s">
        <v>98</v>
      </c>
      <c r="B3" s="203"/>
      <c r="C3" s="304"/>
      <c r="D3" s="304"/>
      <c r="E3" s="304"/>
      <c r="F3" s="304"/>
      <c r="G3" s="305"/>
      <c r="I3" s="182" t="s">
        <v>87</v>
      </c>
    </row>
    <row r="4" spans="1:9" ht="3.75" customHeight="1" thickTop="1" x14ac:dyDescent="0.25">
      <c r="A4" s="204"/>
      <c r="B4" s="205"/>
      <c r="C4" s="206"/>
      <c r="D4" s="206"/>
      <c r="E4" s="206"/>
      <c r="F4" s="206"/>
      <c r="G4" s="183"/>
    </row>
    <row r="5" spans="1:9" ht="19.5" customHeight="1" thickBot="1" x14ac:dyDescent="0.3">
      <c r="A5" s="207" t="s">
        <v>6</v>
      </c>
      <c r="B5" s="208"/>
      <c r="C5" s="306"/>
      <c r="D5" s="307"/>
      <c r="E5" s="307"/>
      <c r="F5" s="307"/>
      <c r="G5" s="308"/>
      <c r="I5" s="181"/>
    </row>
    <row r="6" spans="1:9" ht="3.75" customHeight="1" thickTop="1" x14ac:dyDescent="0.25">
      <c r="A6" s="207"/>
      <c r="B6" s="208"/>
      <c r="C6" s="209"/>
      <c r="D6" s="210"/>
      <c r="E6" s="210"/>
      <c r="F6" s="210"/>
      <c r="G6" s="183"/>
    </row>
    <row r="7" spans="1:9" ht="17.25" customHeight="1" thickBot="1" x14ac:dyDescent="0.3">
      <c r="A7" s="211" t="s">
        <v>99</v>
      </c>
      <c r="B7" s="184"/>
      <c r="C7" s="306"/>
      <c r="D7" s="306"/>
      <c r="E7" s="306"/>
      <c r="F7" s="309"/>
      <c r="G7" s="308"/>
    </row>
    <row r="8" spans="1:9" ht="3.75" customHeight="1" thickTop="1" x14ac:dyDescent="0.25">
      <c r="A8" s="211"/>
      <c r="B8" s="184"/>
      <c r="C8" s="209"/>
      <c r="D8" s="209"/>
      <c r="E8" s="209"/>
      <c r="F8" s="206"/>
      <c r="G8" s="183"/>
    </row>
    <row r="9" spans="1:9" ht="15.75" thickBot="1" x14ac:dyDescent="0.3">
      <c r="A9" s="211" t="s">
        <v>73</v>
      </c>
      <c r="B9" s="184"/>
      <c r="C9" s="310"/>
      <c r="D9" s="311"/>
      <c r="E9" s="311"/>
      <c r="F9" s="309"/>
      <c r="G9" s="308"/>
      <c r="I9" s="182" t="s">
        <v>87</v>
      </c>
    </row>
    <row r="10" spans="1:9" ht="3.75" customHeight="1" thickTop="1" x14ac:dyDescent="0.25">
      <c r="A10" s="211"/>
      <c r="B10" s="184"/>
      <c r="C10" s="209"/>
      <c r="D10" s="185"/>
      <c r="E10" s="185"/>
      <c r="F10" s="2"/>
      <c r="G10" s="183"/>
    </row>
    <row r="11" spans="1:9" ht="21" customHeight="1" thickBot="1" x14ac:dyDescent="0.3">
      <c r="A11" s="212" t="s">
        <v>74</v>
      </c>
      <c r="B11" s="186"/>
      <c r="C11" s="307"/>
      <c r="D11" s="312"/>
      <c r="E11" s="312"/>
      <c r="F11" s="309"/>
      <c r="G11" s="308"/>
    </row>
    <row r="12" spans="1:9" ht="3" customHeight="1" thickTop="1" x14ac:dyDescent="0.25">
      <c r="A12" s="211"/>
      <c r="C12" s="210"/>
      <c r="D12" s="187"/>
      <c r="E12" s="187"/>
      <c r="F12" s="2"/>
      <c r="G12" s="188"/>
    </row>
    <row r="13" spans="1:9" ht="9" customHeight="1" x14ac:dyDescent="0.25">
      <c r="A13" s="213"/>
      <c r="B13" s="214"/>
      <c r="C13" s="215"/>
      <c r="D13" s="216"/>
      <c r="E13" s="216"/>
      <c r="F13" s="216"/>
      <c r="G13" s="189"/>
    </row>
    <row r="14" spans="1:9" ht="16.5" customHeight="1" thickBot="1" x14ac:dyDescent="0.3">
      <c r="A14" s="290" t="s">
        <v>75</v>
      </c>
      <c r="B14" s="217"/>
      <c r="C14" s="190"/>
      <c r="D14" s="217"/>
      <c r="E14" s="218">
        <v>0</v>
      </c>
      <c r="F14" s="190"/>
      <c r="G14" s="191"/>
    </row>
    <row r="15" spans="1:9" ht="3.75" customHeight="1" thickTop="1" x14ac:dyDescent="0.25">
      <c r="A15" s="219"/>
      <c r="B15" s="220"/>
      <c r="D15" s="205"/>
      <c r="E15" s="206"/>
      <c r="F15" s="206"/>
      <c r="G15" s="183"/>
    </row>
    <row r="16" spans="1:9" ht="15.75" customHeight="1" thickBot="1" x14ac:dyDescent="0.3">
      <c r="A16" s="221" t="s">
        <v>76</v>
      </c>
      <c r="B16" s="220"/>
      <c r="D16" s="205"/>
      <c r="E16" s="222">
        <v>0</v>
      </c>
      <c r="F16" s="206"/>
      <c r="G16" s="183"/>
    </row>
    <row r="17" spans="1:7" ht="3" customHeight="1" thickTop="1" x14ac:dyDescent="0.25">
      <c r="A17" s="219"/>
      <c r="B17" s="220"/>
      <c r="D17" s="205"/>
      <c r="E17" s="206"/>
      <c r="F17" s="206"/>
      <c r="G17" s="183"/>
    </row>
    <row r="18" spans="1:7" ht="15.75" customHeight="1" thickBot="1" x14ac:dyDescent="0.3">
      <c r="A18" s="223" t="s">
        <v>77</v>
      </c>
      <c r="B18" s="220"/>
      <c r="D18" s="205"/>
      <c r="E18" s="224">
        <v>0.03</v>
      </c>
      <c r="G18" s="183"/>
    </row>
    <row r="19" spans="1:7" ht="3.75" customHeight="1" thickTop="1" x14ac:dyDescent="0.25">
      <c r="A19" s="223"/>
      <c r="B19" s="220"/>
      <c r="D19" s="205"/>
      <c r="E19" s="225"/>
      <c r="F19" s="226"/>
      <c r="G19" s="183"/>
    </row>
    <row r="20" spans="1:7" ht="15" customHeight="1" thickBot="1" x14ac:dyDescent="0.3">
      <c r="A20" s="223" t="s">
        <v>78</v>
      </c>
      <c r="B20" s="220"/>
      <c r="D20" s="205"/>
      <c r="E20" s="224">
        <v>0.03</v>
      </c>
      <c r="F20" s="205"/>
      <c r="G20" s="183"/>
    </row>
    <row r="21" spans="1:7" ht="3.75" customHeight="1" thickTop="1" x14ac:dyDescent="0.25">
      <c r="A21" s="223"/>
      <c r="B21" s="220"/>
      <c r="D21" s="205"/>
      <c r="E21" s="225"/>
      <c r="F21" s="205"/>
      <c r="G21" s="183"/>
    </row>
    <row r="22" spans="1:7" ht="21" customHeight="1" thickBot="1" x14ac:dyDescent="0.3">
      <c r="A22" s="221" t="s">
        <v>79</v>
      </c>
      <c r="B22" s="220"/>
      <c r="D22" s="205"/>
      <c r="E22" s="224">
        <v>0.05</v>
      </c>
      <c r="F22" s="205"/>
      <c r="G22" s="183"/>
    </row>
    <row r="23" spans="1:7" ht="3.75" customHeight="1" thickTop="1" x14ac:dyDescent="0.25">
      <c r="A23" s="192"/>
      <c r="B23" s="227"/>
      <c r="C23" s="186"/>
      <c r="D23" s="228"/>
      <c r="E23" s="228"/>
      <c r="F23" s="228"/>
      <c r="G23" s="193"/>
    </row>
    <row r="24" spans="1:7" ht="8.25" customHeight="1" x14ac:dyDescent="0.25">
      <c r="A24" s="213"/>
      <c r="B24" s="214"/>
      <c r="C24" s="215"/>
      <c r="D24" s="216"/>
      <c r="E24" s="216"/>
      <c r="F24" s="216"/>
      <c r="G24" s="189"/>
    </row>
    <row r="25" spans="1:7" ht="20.25" customHeight="1" x14ac:dyDescent="0.25">
      <c r="A25" s="229" t="s">
        <v>100</v>
      </c>
      <c r="B25" s="190"/>
      <c r="C25" s="230"/>
      <c r="D25" s="231"/>
      <c r="E25" s="230"/>
      <c r="F25" s="231"/>
      <c r="G25" s="191"/>
    </row>
    <row r="26" spans="1:7" ht="3" customHeight="1" x14ac:dyDescent="0.25">
      <c r="A26" s="194"/>
      <c r="C26" s="195"/>
      <c r="E26" s="195"/>
      <c r="G26" s="183"/>
    </row>
    <row r="27" spans="1:7" ht="15.75" customHeight="1" thickBot="1" x14ac:dyDescent="0.3">
      <c r="A27" s="289" t="s">
        <v>1</v>
      </c>
      <c r="E27" s="232"/>
      <c r="G27" s="183"/>
    </row>
    <row r="28" spans="1:7" ht="3.75" customHeight="1" thickTop="1" x14ac:dyDescent="0.25">
      <c r="A28" s="194"/>
      <c r="E28" s="195"/>
      <c r="G28" s="183"/>
    </row>
    <row r="29" spans="1:7" ht="15.75" customHeight="1" thickBot="1" x14ac:dyDescent="0.3">
      <c r="A29" s="289" t="s">
        <v>80</v>
      </c>
      <c r="E29" s="232"/>
      <c r="G29" s="183"/>
    </row>
    <row r="30" spans="1:7" ht="3.75" customHeight="1" thickTop="1" x14ac:dyDescent="0.25">
      <c r="A30" s="194"/>
      <c r="E30" s="195"/>
      <c r="G30" s="183"/>
    </row>
    <row r="31" spans="1:7" ht="16.5" customHeight="1" thickBot="1" x14ac:dyDescent="0.3">
      <c r="A31" s="289" t="s">
        <v>81</v>
      </c>
      <c r="E31" s="232"/>
      <c r="G31" s="183"/>
    </row>
    <row r="32" spans="1:7" ht="3.75" customHeight="1" thickTop="1" x14ac:dyDescent="0.25">
      <c r="A32" s="194"/>
      <c r="C32" s="195"/>
      <c r="E32" s="195"/>
      <c r="G32" s="183"/>
    </row>
    <row r="33" spans="1:8" ht="17.25" customHeight="1" thickBot="1" x14ac:dyDescent="0.3">
      <c r="A33" s="233" t="s">
        <v>82</v>
      </c>
      <c r="C33" s="196"/>
      <c r="E33" s="232"/>
      <c r="G33" s="183"/>
    </row>
    <row r="34" spans="1:8" ht="3.75" customHeight="1" thickTop="1" x14ac:dyDescent="0.25">
      <c r="A34" s="233"/>
      <c r="C34" s="196"/>
      <c r="E34" s="288"/>
      <c r="G34" s="183"/>
    </row>
    <row r="35" spans="1:8" ht="17.25" customHeight="1" thickBot="1" x14ac:dyDescent="0.3">
      <c r="A35" s="233" t="s">
        <v>104</v>
      </c>
      <c r="C35" s="196"/>
      <c r="E35" s="232"/>
      <c r="G35" s="183"/>
    </row>
    <row r="36" spans="1:8" ht="3.75" customHeight="1" thickTop="1" x14ac:dyDescent="0.25">
      <c r="A36" s="192"/>
      <c r="B36" s="186"/>
      <c r="C36" s="186"/>
      <c r="D36" s="186"/>
      <c r="E36" s="186"/>
      <c r="F36" s="186"/>
      <c r="G36" s="193"/>
    </row>
    <row r="37" spans="1:8" ht="13.5" customHeight="1" x14ac:dyDescent="0.25">
      <c r="A37" s="291"/>
      <c r="B37" s="292"/>
      <c r="C37" s="292"/>
      <c r="D37" s="292"/>
      <c r="E37" s="292"/>
      <c r="F37" s="292"/>
      <c r="G37" s="293"/>
    </row>
    <row r="38" spans="1:8" ht="3.75" customHeight="1" x14ac:dyDescent="0.25">
      <c r="A38" s="233"/>
      <c r="B38" s="234"/>
      <c r="C38" s="234"/>
      <c r="D38" s="234"/>
      <c r="E38" s="234"/>
      <c r="F38" s="234"/>
      <c r="G38" s="235"/>
      <c r="H38" s="234"/>
    </row>
    <row r="39" spans="1:8" ht="38.25" customHeight="1" x14ac:dyDescent="0.25">
      <c r="A39" s="236" t="s">
        <v>88</v>
      </c>
      <c r="B39" s="234"/>
      <c r="C39" s="237" t="s">
        <v>89</v>
      </c>
      <c r="D39" s="238"/>
      <c r="E39" s="239" t="s">
        <v>90</v>
      </c>
      <c r="F39" s="234"/>
      <c r="G39" s="240" t="s">
        <v>91</v>
      </c>
      <c r="H39" s="234"/>
    </row>
    <row r="40" spans="1:8" ht="3" customHeight="1" x14ac:dyDescent="0.25">
      <c r="A40" s="233"/>
      <c r="B40" s="234"/>
      <c r="C40" s="233"/>
      <c r="D40" s="234"/>
      <c r="E40" s="235"/>
      <c r="F40" s="234"/>
      <c r="G40" s="241"/>
      <c r="H40" s="234"/>
    </row>
    <row r="41" spans="1:8" ht="20.25" customHeight="1" thickBot="1" x14ac:dyDescent="0.3">
      <c r="A41" s="233" t="s">
        <v>43</v>
      </c>
      <c r="B41" s="234"/>
      <c r="C41" s="242">
        <v>0</v>
      </c>
      <c r="D41" s="234"/>
      <c r="E41" s="243">
        <f>C41*0.15</f>
        <v>0</v>
      </c>
      <c r="F41" s="244"/>
      <c r="G41" s="245">
        <f>C41+E41</f>
        <v>0</v>
      </c>
      <c r="H41" s="234"/>
    </row>
    <row r="42" spans="1:8" ht="3" customHeight="1" thickTop="1" x14ac:dyDescent="0.25">
      <c r="A42" s="246"/>
      <c r="B42" s="234"/>
      <c r="C42" s="247"/>
      <c r="D42" s="234"/>
      <c r="E42" s="248"/>
      <c r="F42" s="244"/>
      <c r="G42" s="249"/>
      <c r="H42" s="234"/>
    </row>
    <row r="43" spans="1:8" ht="18" customHeight="1" thickBot="1" x14ac:dyDescent="0.3">
      <c r="A43" s="233" t="s">
        <v>83</v>
      </c>
      <c r="B43" s="234"/>
      <c r="C43" s="242">
        <v>0</v>
      </c>
      <c r="D43" s="234"/>
      <c r="E43" s="243">
        <f>C43*0.15</f>
        <v>0</v>
      </c>
      <c r="F43" s="244"/>
      <c r="G43" s="245">
        <f>C43+E43</f>
        <v>0</v>
      </c>
      <c r="H43" s="234"/>
    </row>
    <row r="44" spans="1:8" ht="4.5" customHeight="1" thickTop="1" x14ac:dyDescent="0.25">
      <c r="A44" s="246"/>
      <c r="B44" s="234"/>
      <c r="C44" s="247"/>
      <c r="D44" s="234"/>
      <c r="E44" s="248"/>
      <c r="F44" s="244"/>
      <c r="G44" s="249"/>
      <c r="H44" s="234"/>
    </row>
    <row r="45" spans="1:8" ht="19.5" customHeight="1" thickBot="1" x14ac:dyDescent="0.3">
      <c r="A45" s="233" t="s">
        <v>0</v>
      </c>
      <c r="B45" s="234"/>
      <c r="C45" s="242">
        <v>0</v>
      </c>
      <c r="D45" s="234"/>
      <c r="E45" s="243">
        <f>C45*0.15</f>
        <v>0</v>
      </c>
      <c r="F45" s="244"/>
      <c r="G45" s="245">
        <f>C45+E45</f>
        <v>0</v>
      </c>
      <c r="H45" s="234"/>
    </row>
    <row r="46" spans="1:8" ht="4.5" customHeight="1" thickTop="1" x14ac:dyDescent="0.25">
      <c r="A46" s="246"/>
      <c r="B46" s="234"/>
      <c r="C46" s="247"/>
      <c r="D46" s="234"/>
      <c r="E46" s="248"/>
      <c r="F46" s="244"/>
      <c r="G46" s="249"/>
      <c r="H46" s="234"/>
    </row>
    <row r="47" spans="1:8" ht="19.5" customHeight="1" thickBot="1" x14ac:dyDescent="0.3">
      <c r="A47" s="233" t="s">
        <v>107</v>
      </c>
      <c r="B47" s="234"/>
      <c r="C47" s="242">
        <v>0</v>
      </c>
      <c r="D47" s="234"/>
      <c r="E47" s="243">
        <f>C47*0.15</f>
        <v>0</v>
      </c>
      <c r="F47" s="244"/>
      <c r="G47" s="245">
        <f>C47+E47</f>
        <v>0</v>
      </c>
      <c r="H47" s="234"/>
    </row>
    <row r="48" spans="1:8" ht="3.75" customHeight="1" thickTop="1" x14ac:dyDescent="0.25">
      <c r="A48" s="246"/>
      <c r="B48" s="234"/>
      <c r="C48" s="247"/>
      <c r="D48" s="234"/>
      <c r="E48" s="248"/>
      <c r="F48" s="244"/>
      <c r="G48" s="249"/>
      <c r="H48" s="234"/>
    </row>
    <row r="49" spans="1:8" ht="15.75" thickBot="1" x14ac:dyDescent="0.25">
      <c r="A49" s="287" t="s">
        <v>105</v>
      </c>
      <c r="B49" s="234"/>
      <c r="C49" s="242">
        <v>0</v>
      </c>
      <c r="D49" s="234"/>
      <c r="E49" s="243">
        <f>C49*0.15</f>
        <v>0</v>
      </c>
      <c r="F49" s="244"/>
      <c r="G49" s="245">
        <f>C49+E49</f>
        <v>0</v>
      </c>
      <c r="H49" s="234"/>
    </row>
    <row r="50" spans="1:8" ht="3.75" customHeight="1" thickTop="1" x14ac:dyDescent="0.25">
      <c r="A50" s="233"/>
      <c r="B50" s="234"/>
      <c r="C50" s="247"/>
      <c r="D50" s="234"/>
      <c r="E50" s="248"/>
      <c r="F50" s="244"/>
      <c r="G50" s="249"/>
      <c r="H50" s="234"/>
    </row>
    <row r="51" spans="1:8" ht="17.25" customHeight="1" thickBot="1" x14ac:dyDescent="0.3">
      <c r="A51" s="233" t="s">
        <v>84</v>
      </c>
      <c r="B51" s="234"/>
      <c r="C51" s="242">
        <v>0</v>
      </c>
      <c r="D51" s="234"/>
      <c r="E51" s="243">
        <f>C51*0.15</f>
        <v>0</v>
      </c>
      <c r="F51" s="244"/>
      <c r="G51" s="245">
        <f>C51+E51</f>
        <v>0</v>
      </c>
      <c r="H51" s="234"/>
    </row>
    <row r="52" spans="1:8" ht="3.75" customHeight="1" thickTop="1" x14ac:dyDescent="0.25">
      <c r="A52" s="246"/>
      <c r="B52" s="234"/>
      <c r="C52" s="247"/>
      <c r="D52" s="234"/>
      <c r="E52" s="248"/>
      <c r="F52" s="244"/>
      <c r="G52" s="249"/>
      <c r="H52" s="234"/>
    </row>
    <row r="53" spans="1:8" ht="18.75" customHeight="1" thickBot="1" x14ac:dyDescent="0.3">
      <c r="A53" s="250" t="s">
        <v>85</v>
      </c>
      <c r="B53" s="251"/>
      <c r="C53" s="242">
        <v>0</v>
      </c>
      <c r="D53" s="251"/>
      <c r="E53" s="243">
        <f>C53*0.15</f>
        <v>0</v>
      </c>
      <c r="F53" s="252"/>
      <c r="G53" s="245">
        <f>C53+E53</f>
        <v>0</v>
      </c>
      <c r="H53" s="234"/>
    </row>
    <row r="54" spans="1:8" ht="7.5" customHeight="1" thickTop="1" x14ac:dyDescent="0.25">
      <c r="A54" s="253"/>
      <c r="B54" s="254"/>
      <c r="C54" s="254"/>
      <c r="D54" s="254"/>
      <c r="E54" s="254"/>
      <c r="F54" s="254"/>
      <c r="G54" s="255"/>
      <c r="H54" s="234"/>
    </row>
    <row r="55" spans="1:8" ht="18.75" customHeight="1" x14ac:dyDescent="0.25">
      <c r="A55" s="256" t="s">
        <v>92</v>
      </c>
      <c r="B55" s="257"/>
      <c r="C55" s="258">
        <f>SUM(C41:C54)</f>
        <v>0</v>
      </c>
      <c r="D55" s="259"/>
      <c r="E55" s="259">
        <f>SUM(E41:E54)</f>
        <v>0</v>
      </c>
      <c r="F55" s="260"/>
      <c r="G55" s="261">
        <f>C55+E55</f>
        <v>0</v>
      </c>
      <c r="H55" s="234"/>
    </row>
    <row r="56" spans="1:8" ht="3.75" customHeight="1" x14ac:dyDescent="0.25">
      <c r="A56" s="233"/>
      <c r="B56" s="234"/>
      <c r="C56" s="262"/>
      <c r="D56" s="263"/>
      <c r="E56" s="264"/>
      <c r="F56" s="244"/>
      <c r="G56" s="265"/>
      <c r="H56" s="234"/>
    </row>
    <row r="57" spans="1:8" ht="17.25" customHeight="1" x14ac:dyDescent="0.25">
      <c r="A57" s="223"/>
      <c r="B57" s="266"/>
      <c r="C57" s="294" t="s">
        <v>86</v>
      </c>
      <c r="D57" s="295"/>
      <c r="E57" s="295"/>
      <c r="F57" s="267"/>
      <c r="G57" s="268">
        <f>((SUM(G41:G49)+G53)*(100%+$E$18)^($E$14-$E$16)-(SUM(G41:G49)+G53))*$C$2+(G51*(100%+$E$20)^($E$14-$E$16)-G51)*$E$2</f>
        <v>0</v>
      </c>
      <c r="H57" s="234"/>
    </row>
    <row r="58" spans="1:8" ht="16.5" customHeight="1" x14ac:dyDescent="0.25">
      <c r="A58" s="269"/>
      <c r="B58" s="234"/>
      <c r="C58" s="296" t="s">
        <v>101</v>
      </c>
      <c r="D58" s="297"/>
      <c r="E58" s="297"/>
      <c r="F58" s="244"/>
      <c r="G58" s="265">
        <f>$E$22*G55</f>
        <v>0</v>
      </c>
      <c r="H58" s="234"/>
    </row>
    <row r="59" spans="1:8" ht="3.75" customHeight="1" x14ac:dyDescent="0.25">
      <c r="A59" s="250"/>
      <c r="B59" s="251"/>
      <c r="C59" s="270"/>
      <c r="D59" s="252"/>
      <c r="E59" s="271"/>
      <c r="F59" s="252"/>
      <c r="G59" s="272"/>
      <c r="H59" s="234"/>
    </row>
    <row r="60" spans="1:8" ht="23.25" customHeight="1" x14ac:dyDescent="0.25">
      <c r="A60" s="273" t="s">
        <v>93</v>
      </c>
      <c r="B60" s="251"/>
      <c r="C60" s="274"/>
      <c r="D60" s="252"/>
      <c r="E60" s="275"/>
      <c r="F60" s="252"/>
      <c r="G60" s="272">
        <f>SUM(G55:G58)</f>
        <v>0</v>
      </c>
      <c r="H60" s="234"/>
    </row>
    <row r="61" spans="1:8" ht="6.75" customHeight="1" x14ac:dyDescent="0.25">
      <c r="A61" s="253"/>
      <c r="B61" s="254"/>
      <c r="C61" s="254"/>
      <c r="D61" s="254"/>
      <c r="E61" s="254"/>
      <c r="F61" s="254"/>
      <c r="G61" s="276"/>
      <c r="H61" s="234"/>
    </row>
    <row r="62" spans="1:8" ht="19.5" customHeight="1" x14ac:dyDescent="0.25">
      <c r="A62" s="277" t="s">
        <v>94</v>
      </c>
      <c r="B62" s="298" t="s">
        <v>95</v>
      </c>
      <c r="C62" s="299"/>
      <c r="D62" s="299"/>
      <c r="E62" s="299"/>
      <c r="F62" s="299"/>
      <c r="G62" s="300"/>
      <c r="H62" s="234"/>
    </row>
    <row r="63" spans="1:8" ht="6.75" customHeight="1" x14ac:dyDescent="0.25">
      <c r="A63" s="197"/>
      <c r="B63" s="198"/>
      <c r="C63" s="198"/>
      <c r="D63" s="198"/>
      <c r="E63" s="198"/>
      <c r="F63" s="198"/>
      <c r="G63" s="189"/>
    </row>
    <row r="64" spans="1:8" ht="28.5" customHeight="1" x14ac:dyDescent="0.2">
      <c r="A64" s="278" t="s">
        <v>96</v>
      </c>
      <c r="B64" s="279"/>
      <c r="C64" s="279" t="s">
        <v>102</v>
      </c>
      <c r="D64" s="280"/>
      <c r="E64" s="280"/>
      <c r="F64" s="281"/>
      <c r="G64" s="282"/>
    </row>
    <row r="65" spans="1:7" ht="24.75" customHeight="1" x14ac:dyDescent="0.2">
      <c r="A65" s="283" t="s">
        <v>97</v>
      </c>
      <c r="B65" s="284"/>
      <c r="C65" s="284" t="s">
        <v>103</v>
      </c>
      <c r="D65" s="284"/>
      <c r="E65" s="284"/>
      <c r="F65" s="285"/>
      <c r="G65" s="286"/>
    </row>
    <row r="66" spans="1:7" ht="6" customHeight="1" x14ac:dyDescent="0.25">
      <c r="A66" s="192"/>
      <c r="B66" s="186"/>
      <c r="C66" s="186"/>
      <c r="D66" s="186"/>
      <c r="E66" s="186"/>
      <c r="F66" s="186"/>
      <c r="G66" s="193"/>
    </row>
    <row r="67" spans="1:7" ht="9.75" customHeight="1" x14ac:dyDescent="0.25"/>
    <row r="68" spans="1:7" ht="6.75" customHeight="1" x14ac:dyDescent="0.25"/>
  </sheetData>
  <mergeCells count="10">
    <mergeCell ref="A37:G37"/>
    <mergeCell ref="C57:E57"/>
    <mergeCell ref="C58:E58"/>
    <mergeCell ref="B62:G62"/>
    <mergeCell ref="A1:G1"/>
    <mergeCell ref="C3:G3"/>
    <mergeCell ref="C5:G5"/>
    <mergeCell ref="C7:G7"/>
    <mergeCell ref="C9:G9"/>
    <mergeCell ref="C11:G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7615-CC8C-4D53-A97B-EA1F715A629E}">
  <dimension ref="A1:AF98"/>
  <sheetViews>
    <sheetView zoomScale="80" zoomScaleNormal="80" workbookViewId="0"/>
  </sheetViews>
  <sheetFormatPr defaultColWidth="9.140625" defaultRowHeight="14.25" outlineLevelCol="1" x14ac:dyDescent="0.2"/>
  <cols>
    <col min="1" max="1" width="23.140625" style="9" customWidth="1"/>
    <col min="2" max="2" width="6" style="9" customWidth="1"/>
    <col min="3" max="3" width="13.28515625" style="9" customWidth="1"/>
    <col min="4" max="4" width="14.85546875" style="9" customWidth="1"/>
    <col min="5" max="5" width="14.85546875" style="9" hidden="1" customWidth="1" outlineLevel="1"/>
    <col min="6" max="6" width="13" style="9" customWidth="1" collapsed="1"/>
    <col min="7" max="7" width="9.42578125" style="9" customWidth="1"/>
    <col min="8" max="8" width="10.28515625" style="9" customWidth="1"/>
    <col min="9" max="9" width="10.140625" style="9" customWidth="1"/>
    <col min="10" max="10" width="12" style="9" customWidth="1"/>
    <col min="11" max="11" width="12.28515625" style="9" customWidth="1"/>
    <col min="12" max="12" width="4.28515625" style="9" customWidth="1"/>
    <col min="13" max="13" width="9.140625" style="9"/>
    <col min="14" max="14" width="0" style="9" hidden="1" customWidth="1"/>
    <col min="15" max="15" width="12.42578125" style="9" hidden="1" customWidth="1"/>
    <col min="16" max="16" width="15" style="9" hidden="1" customWidth="1"/>
    <col min="17" max="17" width="10.140625" style="9" hidden="1" customWidth="1"/>
    <col min="18" max="18" width="14.28515625" style="9" hidden="1" customWidth="1"/>
    <col min="19" max="21" width="0" style="9" hidden="1" customWidth="1"/>
    <col min="22" max="22" width="13.5703125" style="9" hidden="1" customWidth="1"/>
    <col min="23" max="24" width="0" style="9" hidden="1" customWidth="1"/>
    <col min="25" max="25" width="12.28515625" style="9" customWidth="1"/>
    <col min="26" max="26" width="14" style="9" customWidth="1"/>
    <col min="27" max="27" width="31.42578125" style="9" customWidth="1"/>
    <col min="28" max="28" width="14.28515625" style="9" hidden="1" customWidth="1"/>
    <col min="29" max="30" width="15.7109375" style="9" hidden="1" customWidth="1"/>
    <col min="31" max="31" width="14.140625" style="9" hidden="1" customWidth="1"/>
    <col min="32" max="32" width="12.42578125" style="9" hidden="1" customWidth="1"/>
    <col min="33" max="34" width="0" style="9" hidden="1" customWidth="1"/>
    <col min="35" max="35" width="9.140625" style="9"/>
    <col min="36" max="36" width="12.7109375" style="9" customWidth="1"/>
    <col min="37" max="37" width="10.5703125" style="9" customWidth="1"/>
    <col min="38" max="16384" width="9.140625" style="9"/>
  </cols>
  <sheetData>
    <row r="1" spans="1:12" ht="3.75" customHeight="1" x14ac:dyDescent="0.2">
      <c r="A1" s="5"/>
      <c r="B1" s="6"/>
      <c r="C1" s="6"/>
      <c r="D1" s="6"/>
      <c r="E1" s="6"/>
      <c r="F1" s="7"/>
      <c r="G1" s="6"/>
      <c r="H1" s="6"/>
      <c r="I1" s="7"/>
      <c r="J1" s="6"/>
      <c r="K1" s="6"/>
      <c r="L1" s="8"/>
    </row>
    <row r="2" spans="1:12" s="11" customFormat="1" ht="20.25" customHeight="1" x14ac:dyDescent="0.25">
      <c r="A2" s="10" t="s">
        <v>2</v>
      </c>
      <c r="B2" s="334"/>
      <c r="C2" s="334"/>
      <c r="F2" s="12"/>
      <c r="G2" s="13" t="s">
        <v>3</v>
      </c>
      <c r="H2" s="324"/>
      <c r="I2" s="325"/>
      <c r="J2" s="14"/>
      <c r="L2" s="15"/>
    </row>
    <row r="3" spans="1:12" ht="8.25" customHeight="1" x14ac:dyDescent="0.2">
      <c r="A3" s="16"/>
      <c r="F3" s="17"/>
      <c r="I3" s="17"/>
      <c r="L3" s="18"/>
    </row>
    <row r="4" spans="1:12" ht="37.5" customHeight="1" x14ac:dyDescent="0.2">
      <c r="A4" s="19" t="s">
        <v>4</v>
      </c>
      <c r="B4" s="330"/>
      <c r="C4" s="330"/>
      <c r="D4" s="330"/>
      <c r="E4" s="330"/>
      <c r="F4" s="331"/>
      <c r="G4" s="20" t="s">
        <v>5</v>
      </c>
      <c r="H4" s="326"/>
      <c r="I4" s="327"/>
      <c r="J4" s="21"/>
      <c r="L4" s="18"/>
    </row>
    <row r="5" spans="1:12" ht="17.25" customHeight="1" x14ac:dyDescent="0.2">
      <c r="A5" s="22"/>
      <c r="F5" s="17"/>
      <c r="I5" s="17"/>
      <c r="L5" s="18"/>
    </row>
    <row r="6" spans="1:12" s="11" customFormat="1" ht="24.75" customHeight="1" thickBot="1" x14ac:dyDescent="0.3">
      <c r="A6" s="23" t="s">
        <v>6</v>
      </c>
      <c r="B6" s="328"/>
      <c r="C6" s="332"/>
      <c r="D6" s="332"/>
      <c r="E6" s="332"/>
      <c r="F6" s="333"/>
      <c r="G6" s="24"/>
      <c r="H6" s="328" t="s">
        <v>7</v>
      </c>
      <c r="I6" s="329"/>
      <c r="J6" s="25"/>
      <c r="K6" s="346"/>
      <c r="L6" s="347"/>
    </row>
    <row r="7" spans="1:12" s="11" customFormat="1" ht="15" thickBot="1" x14ac:dyDescent="0.3">
      <c r="A7" s="337" t="s">
        <v>8</v>
      </c>
      <c r="B7" s="337"/>
      <c r="C7" s="337"/>
      <c r="D7" s="337"/>
      <c r="E7" s="337"/>
      <c r="F7" s="337"/>
      <c r="G7" s="337"/>
      <c r="H7" s="337"/>
      <c r="I7" s="337"/>
      <c r="J7" s="337"/>
      <c r="K7" s="337"/>
      <c r="L7" s="337"/>
    </row>
    <row r="8" spans="1:12" s="181" customFormat="1" ht="51.75" thickBot="1" x14ac:dyDescent="0.3">
      <c r="A8" s="26" t="s">
        <v>9</v>
      </c>
      <c r="B8" s="27"/>
      <c r="C8" s="28" t="s">
        <v>10</v>
      </c>
      <c r="D8" s="29"/>
      <c r="F8" s="28" t="s">
        <v>11</v>
      </c>
      <c r="G8" s="29"/>
      <c r="H8" s="28" t="s">
        <v>12</v>
      </c>
      <c r="I8" s="29"/>
      <c r="J8" s="28" t="s">
        <v>13</v>
      </c>
      <c r="K8" s="29"/>
    </row>
    <row r="9" spans="1:12" ht="6.75" customHeight="1" thickBot="1" x14ac:dyDescent="0.25">
      <c r="A9" s="30"/>
      <c r="B9" s="31"/>
      <c r="F9" s="31"/>
    </row>
    <row r="10" spans="1:12" ht="12" customHeight="1" x14ac:dyDescent="0.2">
      <c r="A10" s="335" t="s">
        <v>14</v>
      </c>
      <c r="B10" s="340"/>
      <c r="C10" s="341"/>
      <c r="D10" s="341"/>
      <c r="E10" s="341"/>
      <c r="F10" s="341"/>
      <c r="G10" s="341"/>
      <c r="H10" s="341"/>
      <c r="I10" s="341"/>
      <c r="J10" s="341"/>
      <c r="K10" s="341"/>
      <c r="L10" s="342"/>
    </row>
    <row r="11" spans="1:12" ht="69.75" customHeight="1" thickBot="1" x14ac:dyDescent="0.25">
      <c r="A11" s="336"/>
      <c r="B11" s="343"/>
      <c r="C11" s="344"/>
      <c r="D11" s="344"/>
      <c r="E11" s="344"/>
      <c r="F11" s="344"/>
      <c r="G11" s="344"/>
      <c r="H11" s="344"/>
      <c r="I11" s="344"/>
      <c r="J11" s="344"/>
      <c r="K11" s="344"/>
      <c r="L11" s="345"/>
    </row>
    <row r="12" spans="1:12" ht="8.25" customHeight="1" thickBot="1" x14ac:dyDescent="0.25">
      <c r="A12" s="13"/>
      <c r="B12" s="2"/>
      <c r="C12" s="2"/>
      <c r="D12" s="2"/>
      <c r="E12" s="2"/>
      <c r="F12" s="2"/>
      <c r="G12" s="2"/>
      <c r="H12" s="2"/>
      <c r="I12" s="2"/>
      <c r="J12" s="2"/>
      <c r="K12" s="2"/>
      <c r="L12" s="2"/>
    </row>
    <row r="13" spans="1:12" ht="22.5" customHeight="1" x14ac:dyDescent="0.2">
      <c r="A13" s="32" t="s">
        <v>15</v>
      </c>
      <c r="B13" s="33"/>
      <c r="C13" s="6"/>
      <c r="D13" s="6"/>
      <c r="E13" s="6"/>
      <c r="F13" s="6"/>
      <c r="G13" s="6"/>
      <c r="H13" s="6"/>
      <c r="I13" s="6"/>
      <c r="J13" s="6"/>
      <c r="K13" s="6"/>
      <c r="L13" s="8"/>
    </row>
    <row r="14" spans="1:12" ht="15" x14ac:dyDescent="0.2">
      <c r="A14" s="34" t="s">
        <v>16</v>
      </c>
      <c r="B14" s="2"/>
      <c r="C14" s="35" t="s">
        <v>17</v>
      </c>
      <c r="F14" s="2"/>
      <c r="G14" s="35" t="s">
        <v>18</v>
      </c>
      <c r="I14" s="2"/>
      <c r="J14" s="35" t="s">
        <v>19</v>
      </c>
      <c r="K14" s="2"/>
      <c r="L14" s="3"/>
    </row>
    <row r="15" spans="1:12" ht="15" x14ac:dyDescent="0.2">
      <c r="A15" s="34"/>
      <c r="B15" s="2"/>
      <c r="C15" s="36" t="s">
        <v>20</v>
      </c>
      <c r="F15" s="2"/>
      <c r="G15" s="37"/>
      <c r="H15" s="38"/>
      <c r="I15" s="39"/>
      <c r="J15" s="40"/>
      <c r="K15" s="38"/>
      <c r="L15" s="3"/>
    </row>
    <row r="16" spans="1:12" ht="15" x14ac:dyDescent="0.2">
      <c r="A16" s="34"/>
      <c r="B16" s="2"/>
      <c r="C16" s="36" t="s">
        <v>21</v>
      </c>
      <c r="F16" s="2"/>
      <c r="G16" s="37"/>
      <c r="H16" s="38"/>
      <c r="I16" s="39"/>
      <c r="J16" s="37"/>
      <c r="K16" s="38"/>
      <c r="L16" s="3"/>
    </row>
    <row r="17" spans="1:12" ht="15" x14ac:dyDescent="0.2">
      <c r="A17" s="34"/>
      <c r="B17" s="2"/>
      <c r="C17" s="36" t="s">
        <v>22</v>
      </c>
      <c r="F17" s="2"/>
      <c r="G17" s="40"/>
      <c r="H17" s="38"/>
      <c r="I17" s="39"/>
      <c r="J17" s="40"/>
      <c r="K17" s="38"/>
      <c r="L17" s="3"/>
    </row>
    <row r="18" spans="1:12" ht="15" x14ac:dyDescent="0.2">
      <c r="A18" s="34"/>
      <c r="B18" s="2"/>
      <c r="C18" s="36" t="s">
        <v>23</v>
      </c>
      <c r="F18" s="2"/>
      <c r="G18" s="40"/>
      <c r="H18" s="38"/>
      <c r="I18" s="39"/>
      <c r="J18" s="37"/>
      <c r="K18" s="38"/>
      <c r="L18" s="3"/>
    </row>
    <row r="19" spans="1:12" ht="15" x14ac:dyDescent="0.2">
      <c r="A19" s="34"/>
      <c r="B19" s="41"/>
      <c r="C19" s="42" t="s">
        <v>24</v>
      </c>
      <c r="D19" s="43"/>
      <c r="E19" s="43"/>
      <c r="F19" s="41"/>
      <c r="G19" s="44"/>
      <c r="H19" s="38"/>
      <c r="I19" s="45"/>
      <c r="J19" s="44"/>
      <c r="K19" s="38"/>
      <c r="L19" s="3"/>
    </row>
    <row r="20" spans="1:12" ht="6" customHeight="1" x14ac:dyDescent="0.2">
      <c r="A20" s="34"/>
      <c r="B20" s="2"/>
      <c r="C20" s="2"/>
      <c r="D20" s="46"/>
      <c r="E20" s="46"/>
      <c r="F20" s="2"/>
      <c r="G20" s="2"/>
      <c r="H20" s="2"/>
      <c r="I20" s="2"/>
      <c r="J20" s="2"/>
      <c r="K20" s="2"/>
      <c r="L20" s="3"/>
    </row>
    <row r="21" spans="1:12" ht="15" x14ac:dyDescent="0.2">
      <c r="A21" s="34" t="s">
        <v>25</v>
      </c>
      <c r="B21" s="2"/>
      <c r="C21" s="46" t="s">
        <v>26</v>
      </c>
      <c r="D21" s="46"/>
      <c r="E21" s="46"/>
      <c r="F21" s="338"/>
      <c r="G21" s="339"/>
      <c r="H21" s="339"/>
      <c r="I21" s="339"/>
      <c r="J21" s="339"/>
      <c r="K21" s="339"/>
      <c r="L21" s="47"/>
    </row>
    <row r="22" spans="1:12" ht="15" customHeight="1" x14ac:dyDescent="0.2">
      <c r="A22" s="34"/>
      <c r="B22" s="2"/>
      <c r="C22" s="46" t="s">
        <v>27</v>
      </c>
      <c r="D22" s="46"/>
      <c r="E22" s="46"/>
      <c r="F22" s="338"/>
      <c r="G22" s="339"/>
      <c r="H22" s="339"/>
      <c r="I22" s="339"/>
      <c r="J22" s="339"/>
      <c r="K22" s="339"/>
      <c r="L22" s="47"/>
    </row>
    <row r="23" spans="1:12" ht="3.75" customHeight="1" x14ac:dyDescent="0.2">
      <c r="A23" s="34"/>
      <c r="B23" s="41"/>
      <c r="C23" s="42"/>
      <c r="D23" s="43"/>
      <c r="E23" s="43"/>
      <c r="F23" s="41"/>
      <c r="G23" s="41"/>
      <c r="H23" s="41"/>
      <c r="I23" s="41"/>
      <c r="J23" s="41"/>
      <c r="K23" s="41"/>
      <c r="L23" s="47"/>
    </row>
    <row r="24" spans="1:12" ht="20.25" customHeight="1" x14ac:dyDescent="0.2">
      <c r="A24" s="34" t="s">
        <v>28</v>
      </c>
      <c r="B24" s="175"/>
      <c r="C24" s="48" t="s">
        <v>29</v>
      </c>
      <c r="D24" s="357"/>
      <c r="E24" s="357"/>
      <c r="F24" s="358"/>
      <c r="G24" s="358"/>
      <c r="H24" s="358"/>
      <c r="I24" s="49"/>
      <c r="J24" s="50" t="s">
        <v>30</v>
      </c>
      <c r="K24" s="51"/>
      <c r="L24" s="47"/>
    </row>
    <row r="25" spans="1:12" ht="5.25" customHeight="1" thickBot="1" x14ac:dyDescent="0.25">
      <c r="A25" s="34"/>
      <c r="B25" s="2"/>
      <c r="C25" s="1"/>
      <c r="D25" s="46"/>
      <c r="E25" s="46"/>
      <c r="F25" s="1"/>
      <c r="G25" s="1"/>
      <c r="H25" s="1"/>
      <c r="I25" s="1"/>
      <c r="J25" s="1"/>
      <c r="K25" s="1"/>
      <c r="L25" s="47"/>
    </row>
    <row r="26" spans="1:12" ht="20.25" customHeight="1" x14ac:dyDescent="0.2">
      <c r="A26" s="34" t="s">
        <v>31</v>
      </c>
      <c r="B26" s="2"/>
      <c r="C26" s="46" t="s">
        <v>32</v>
      </c>
      <c r="D26" s="46"/>
      <c r="E26" s="46"/>
      <c r="F26" s="1"/>
      <c r="G26" s="1"/>
      <c r="H26" s="52"/>
      <c r="I26" s="1"/>
      <c r="J26" s="1"/>
      <c r="K26" s="53"/>
      <c r="L26" s="47"/>
    </row>
    <row r="27" spans="1:12" ht="20.25" customHeight="1" x14ac:dyDescent="0.2">
      <c r="A27" s="34"/>
      <c r="B27" s="2"/>
      <c r="C27" s="46" t="s">
        <v>33</v>
      </c>
      <c r="D27" s="46"/>
      <c r="E27" s="46"/>
      <c r="F27" s="1"/>
      <c r="G27" s="1"/>
      <c r="H27" s="1"/>
      <c r="I27" s="1"/>
      <c r="J27" s="1"/>
      <c r="K27" s="54"/>
      <c r="L27" s="47"/>
    </row>
    <row r="28" spans="1:12" ht="20.25" customHeight="1" thickBot="1" x14ac:dyDescent="0.25">
      <c r="A28" s="34"/>
      <c r="B28" s="2"/>
      <c r="C28" s="46" t="s">
        <v>34</v>
      </c>
      <c r="D28" s="46"/>
      <c r="E28" s="46"/>
      <c r="F28" s="1"/>
      <c r="G28" s="1"/>
      <c r="H28" s="1"/>
      <c r="I28" s="1"/>
      <c r="J28" s="1"/>
      <c r="K28" s="55"/>
      <c r="L28" s="47"/>
    </row>
    <row r="29" spans="1:12" ht="5.25" customHeight="1" thickBot="1" x14ac:dyDescent="0.25">
      <c r="A29" s="23"/>
      <c r="B29" s="56"/>
      <c r="C29" s="57"/>
      <c r="D29" s="58"/>
      <c r="E29" s="58"/>
      <c r="F29" s="59"/>
      <c r="G29" s="59"/>
      <c r="H29" s="59"/>
      <c r="I29" s="59"/>
      <c r="J29" s="59"/>
      <c r="K29" s="59"/>
      <c r="L29" s="60"/>
    </row>
    <row r="30" spans="1:12" ht="16.5" customHeight="1" thickBot="1" x14ac:dyDescent="0.3">
      <c r="F30" s="61"/>
      <c r="G30" s="62">
        <f>(H10-K10)</f>
        <v>0</v>
      </c>
    </row>
    <row r="31" spans="1:12" ht="21.75" customHeight="1" x14ac:dyDescent="0.2">
      <c r="A31" s="348" t="s">
        <v>35</v>
      </c>
      <c r="B31" s="377"/>
      <c r="C31" s="385" t="s">
        <v>36</v>
      </c>
      <c r="D31" s="366" t="s">
        <v>37</v>
      </c>
      <c r="E31" s="366" t="s">
        <v>38</v>
      </c>
      <c r="F31" s="382" t="s">
        <v>39</v>
      </c>
      <c r="G31" s="385" t="s">
        <v>40</v>
      </c>
      <c r="H31" s="386"/>
      <c r="I31" s="386"/>
      <c r="J31" s="386"/>
      <c r="K31" s="386"/>
      <c r="L31" s="387"/>
    </row>
    <row r="32" spans="1:12" s="11" customFormat="1" ht="14.25" customHeight="1" x14ac:dyDescent="0.25">
      <c r="A32" s="378"/>
      <c r="B32" s="379"/>
      <c r="C32" s="394"/>
      <c r="D32" s="367"/>
      <c r="E32" s="367"/>
      <c r="F32" s="383"/>
      <c r="G32" s="392" t="s">
        <v>41</v>
      </c>
      <c r="H32" s="367">
        <v>2018</v>
      </c>
      <c r="I32" s="367">
        <v>2019</v>
      </c>
      <c r="J32" s="367">
        <v>2020</v>
      </c>
      <c r="K32" s="388" t="str">
        <f>CONCATENATE("Post ",J32)</f>
        <v>Post 2020</v>
      </c>
      <c r="L32" s="389"/>
    </row>
    <row r="33" spans="1:26" ht="21.75" customHeight="1" thickBot="1" x14ac:dyDescent="0.25">
      <c r="A33" s="380"/>
      <c r="B33" s="381"/>
      <c r="C33" s="393"/>
      <c r="D33" s="368"/>
      <c r="E33" s="368"/>
      <c r="F33" s="384"/>
      <c r="G33" s="393"/>
      <c r="H33" s="369"/>
      <c r="I33" s="369"/>
      <c r="J33" s="369"/>
      <c r="K33" s="390"/>
      <c r="L33" s="391"/>
      <c r="Y33" s="9" t="s">
        <v>42</v>
      </c>
    </row>
    <row r="34" spans="1:26" s="11" customFormat="1" ht="34.5" customHeight="1" thickBot="1" x14ac:dyDescent="0.3">
      <c r="A34" s="375" t="s">
        <v>43</v>
      </c>
      <c r="B34" s="376"/>
      <c r="C34" s="63"/>
      <c r="D34" s="64"/>
      <c r="E34" s="65" t="e">
        <f>IF(D34&gt;=0,D34/C34,"")</f>
        <v>#DIV/0!</v>
      </c>
      <c r="F34" s="66">
        <f>C34+D34</f>
        <v>0</v>
      </c>
      <c r="G34" s="67"/>
      <c r="H34" s="64"/>
      <c r="I34" s="64"/>
      <c r="J34" s="64"/>
      <c r="K34" s="68"/>
      <c r="L34" s="69"/>
      <c r="U34" s="70" t="s">
        <v>44</v>
      </c>
      <c r="V34" s="71" t="s">
        <v>0</v>
      </c>
      <c r="Y34" s="72">
        <f>SUM(G34:L34)</f>
        <v>0</v>
      </c>
      <c r="Z34" s="72"/>
    </row>
    <row r="35" spans="1:26" s="11" customFormat="1" ht="32.25" customHeight="1" thickTop="1" thickBot="1" x14ac:dyDescent="0.3">
      <c r="A35" s="362" t="s">
        <v>45</v>
      </c>
      <c r="B35" s="363"/>
      <c r="C35" s="73"/>
      <c r="D35" s="74"/>
      <c r="E35" s="75" t="e">
        <f t="shared" ref="E35:E40" si="0">IF(D35&gt;=0,D35/C35,"")</f>
        <v>#DIV/0!</v>
      </c>
      <c r="F35" s="76">
        <f t="shared" ref="F35:F40" si="1">C35+D35</f>
        <v>0</v>
      </c>
      <c r="G35" s="77"/>
      <c r="H35" s="78"/>
      <c r="I35" s="78"/>
      <c r="J35" s="78"/>
      <c r="K35" s="79"/>
      <c r="L35" s="80"/>
      <c r="N35" s="81" t="s">
        <v>46</v>
      </c>
      <c r="O35" s="82"/>
      <c r="P35" s="83"/>
      <c r="U35" s="84" t="s">
        <v>47</v>
      </c>
      <c r="V35" s="85">
        <v>11212</v>
      </c>
      <c r="Y35" s="72">
        <f t="shared" ref="Y35:Y41" si="2">SUM(G35:L35)</f>
        <v>0</v>
      </c>
      <c r="Z35" s="72"/>
    </row>
    <row r="36" spans="1:26" s="11" customFormat="1" ht="30.75" customHeight="1" thickTop="1" thickBot="1" x14ac:dyDescent="0.3">
      <c r="A36" s="362" t="s">
        <v>48</v>
      </c>
      <c r="B36" s="363"/>
      <c r="C36" s="73"/>
      <c r="D36" s="74"/>
      <c r="E36" s="75" t="e">
        <f t="shared" si="0"/>
        <v>#DIV/0!</v>
      </c>
      <c r="F36" s="76">
        <f t="shared" si="1"/>
        <v>0</v>
      </c>
      <c r="G36" s="77"/>
      <c r="H36" s="78"/>
      <c r="I36" s="78"/>
      <c r="J36" s="78"/>
      <c r="K36" s="79"/>
      <c r="L36" s="80"/>
      <c r="N36" s="86" t="s">
        <v>49</v>
      </c>
      <c r="O36" s="87" t="s">
        <v>50</v>
      </c>
      <c r="P36" s="88" t="s">
        <v>51</v>
      </c>
      <c r="Q36" s="30"/>
      <c r="R36" s="89" t="s">
        <v>52</v>
      </c>
      <c r="U36" s="90" t="s">
        <v>53</v>
      </c>
      <c r="V36" s="91">
        <v>4360</v>
      </c>
      <c r="Y36" s="72">
        <f t="shared" si="2"/>
        <v>0</v>
      </c>
      <c r="Z36" s="72"/>
    </row>
    <row r="37" spans="1:26" s="11" customFormat="1" ht="37.5" customHeight="1" thickTop="1" thickBot="1" x14ac:dyDescent="0.3">
      <c r="A37" s="362" t="s">
        <v>54</v>
      </c>
      <c r="B37" s="363"/>
      <c r="C37" s="73"/>
      <c r="D37" s="74"/>
      <c r="E37" s="75" t="e">
        <f t="shared" si="0"/>
        <v>#DIV/0!</v>
      </c>
      <c r="F37" s="76">
        <f t="shared" si="1"/>
        <v>0</v>
      </c>
      <c r="G37" s="77"/>
      <c r="H37" s="78"/>
      <c r="I37" s="78"/>
      <c r="J37" s="78"/>
      <c r="K37" s="79"/>
      <c r="L37" s="80"/>
      <c r="N37" s="90">
        <v>2011</v>
      </c>
      <c r="O37" s="92">
        <v>162205</v>
      </c>
      <c r="P37" s="93">
        <v>109181</v>
      </c>
      <c r="R37" s="94">
        <f>SUM(O37:P37)</f>
        <v>271386</v>
      </c>
      <c r="U37" s="90" t="s">
        <v>55</v>
      </c>
      <c r="V37" s="91">
        <v>6794</v>
      </c>
      <c r="Y37" s="72">
        <f t="shared" si="2"/>
        <v>0</v>
      </c>
      <c r="Z37" s="72"/>
    </row>
    <row r="38" spans="1:26" s="11" customFormat="1" ht="31.5" customHeight="1" thickTop="1" thickBot="1" x14ac:dyDescent="0.3">
      <c r="A38" s="362" t="s">
        <v>56</v>
      </c>
      <c r="B38" s="363"/>
      <c r="C38" s="73"/>
      <c r="D38" s="74"/>
      <c r="E38" s="75" t="e">
        <f t="shared" si="0"/>
        <v>#DIV/0!</v>
      </c>
      <c r="F38" s="76">
        <f t="shared" si="1"/>
        <v>0</v>
      </c>
      <c r="G38" s="77"/>
      <c r="H38" s="78"/>
      <c r="I38" s="78"/>
      <c r="J38" s="78"/>
      <c r="K38" s="79"/>
      <c r="L38" s="80"/>
      <c r="N38" s="90">
        <v>2012</v>
      </c>
      <c r="O38" s="92">
        <v>212723</v>
      </c>
      <c r="P38" s="93">
        <v>193017</v>
      </c>
      <c r="R38" s="95">
        <f>SUM(O38:P38)</f>
        <v>405740</v>
      </c>
      <c r="U38" s="90" t="s">
        <v>57</v>
      </c>
      <c r="V38" s="91">
        <v>3089</v>
      </c>
      <c r="Y38" s="72">
        <f t="shared" si="2"/>
        <v>0</v>
      </c>
      <c r="Z38" s="72"/>
    </row>
    <row r="39" spans="1:26" s="11" customFormat="1" ht="30" customHeight="1" thickTop="1" thickBot="1" x14ac:dyDescent="0.3">
      <c r="A39" s="362" t="s">
        <v>58</v>
      </c>
      <c r="B39" s="363"/>
      <c r="C39" s="73"/>
      <c r="D39" s="74"/>
      <c r="E39" s="75" t="e">
        <f t="shared" si="0"/>
        <v>#DIV/0!</v>
      </c>
      <c r="F39" s="76">
        <f t="shared" si="1"/>
        <v>0</v>
      </c>
      <c r="G39" s="77"/>
      <c r="H39" s="78"/>
      <c r="I39" s="78"/>
      <c r="J39" s="78"/>
      <c r="K39" s="79"/>
      <c r="L39" s="80"/>
      <c r="N39" s="90">
        <v>2013</v>
      </c>
      <c r="O39" s="96">
        <v>42000</v>
      </c>
      <c r="P39" s="93">
        <v>230800</v>
      </c>
      <c r="R39" s="95">
        <f>SUM(O39:P39)</f>
        <v>272800</v>
      </c>
      <c r="U39" s="90" t="s">
        <v>59</v>
      </c>
      <c r="V39" s="91">
        <v>12</v>
      </c>
      <c r="Y39" s="72">
        <f>SUM(G39:L39)</f>
        <v>0</v>
      </c>
      <c r="Z39" s="72"/>
    </row>
    <row r="40" spans="1:26" s="11" customFormat="1" ht="34.5" customHeight="1" thickTop="1" thickBot="1" x14ac:dyDescent="0.3">
      <c r="A40" s="364" t="s">
        <v>46</v>
      </c>
      <c r="B40" s="365"/>
      <c r="C40" s="97"/>
      <c r="D40" s="98"/>
      <c r="E40" s="99" t="e">
        <f t="shared" si="0"/>
        <v>#DIV/0!</v>
      </c>
      <c r="F40" s="100">
        <f t="shared" si="1"/>
        <v>0</v>
      </c>
      <c r="G40" s="101"/>
      <c r="H40" s="102"/>
      <c r="I40" s="102"/>
      <c r="J40" s="102"/>
      <c r="K40" s="103"/>
      <c r="L40" s="104"/>
      <c r="M40" s="105"/>
      <c r="N40" s="106"/>
      <c r="O40" s="107"/>
      <c r="P40" s="108"/>
      <c r="Q40" s="109"/>
      <c r="R40" s="110"/>
      <c r="S40" s="111"/>
      <c r="T40" s="105"/>
      <c r="U40" s="106"/>
      <c r="V40" s="108"/>
      <c r="W40" s="105"/>
      <c r="X40" s="105"/>
      <c r="Y40" s="72">
        <f t="shared" si="2"/>
        <v>0</v>
      </c>
      <c r="Z40" s="72"/>
    </row>
    <row r="41" spans="1:26" s="11" customFormat="1" ht="41.25" customHeight="1" thickBot="1" x14ac:dyDescent="0.3">
      <c r="A41" s="398" t="s">
        <v>60</v>
      </c>
      <c r="B41" s="399"/>
      <c r="C41" s="112">
        <f t="shared" ref="C41:L41" si="3">SUM(C34:C40)</f>
        <v>0</v>
      </c>
      <c r="D41" s="113">
        <f t="shared" si="3"/>
        <v>0</v>
      </c>
      <c r="E41" s="114" t="e">
        <f>+D41/C41</f>
        <v>#DIV/0!</v>
      </c>
      <c r="F41" s="115">
        <f t="shared" si="3"/>
        <v>0</v>
      </c>
      <c r="G41" s="116">
        <f>SUM(G34:G40)</f>
        <v>0</v>
      </c>
      <c r="H41" s="117">
        <f>SUM(H34:H40)</f>
        <v>0</v>
      </c>
      <c r="I41" s="117">
        <f>SUM(I34:I40)</f>
        <v>0</v>
      </c>
      <c r="J41" s="117">
        <f>SUM(J34:J40)</f>
        <v>0</v>
      </c>
      <c r="K41" s="118">
        <f t="shared" si="3"/>
        <v>0</v>
      </c>
      <c r="L41" s="119">
        <f t="shared" si="3"/>
        <v>0</v>
      </c>
      <c r="N41" s="120">
        <v>2015</v>
      </c>
      <c r="O41" s="121">
        <v>42000</v>
      </c>
      <c r="P41" s="122">
        <v>12433</v>
      </c>
      <c r="Q41" s="123"/>
      <c r="R41" s="124">
        <f>SUM(O41:P41)</f>
        <v>54433</v>
      </c>
      <c r="S41" s="13" t="s">
        <v>61</v>
      </c>
      <c r="U41" s="120" t="s">
        <v>62</v>
      </c>
      <c r="V41" s="122">
        <v>8991</v>
      </c>
      <c r="Y41" s="72">
        <f t="shared" si="2"/>
        <v>0</v>
      </c>
      <c r="Z41" s="72"/>
    </row>
    <row r="42" spans="1:26" ht="33.75" customHeight="1" thickBot="1" x14ac:dyDescent="0.25">
      <c r="A42" s="180" t="s">
        <v>63</v>
      </c>
      <c r="B42" s="125"/>
      <c r="C42" s="126"/>
      <c r="D42" s="126"/>
      <c r="E42" s="126"/>
      <c r="F42" s="125"/>
      <c r="G42" s="125"/>
      <c r="H42" s="125"/>
      <c r="I42" s="372">
        <f>+F41*0.05</f>
        <v>0</v>
      </c>
      <c r="J42" s="373"/>
      <c r="K42" s="373"/>
      <c r="L42" s="374"/>
      <c r="N42" s="127" t="s">
        <v>64</v>
      </c>
      <c r="O42" s="128">
        <f>SUM(O37:O41)</f>
        <v>458928</v>
      </c>
      <c r="P42" s="129">
        <f>SUM(P37:P41)</f>
        <v>545431</v>
      </c>
      <c r="Q42" s="11"/>
      <c r="R42" s="130">
        <f>SUM(R37:R41)</f>
        <v>1004359</v>
      </c>
      <c r="S42" s="11"/>
      <c r="T42" s="11"/>
      <c r="U42" s="127" t="s">
        <v>64</v>
      </c>
      <c r="V42" s="131">
        <f>SUM(V35:V41)</f>
        <v>34458</v>
      </c>
    </row>
    <row r="43" spans="1:26" s="11" customFormat="1" ht="34.5" customHeight="1" thickBot="1" x14ac:dyDescent="0.3">
      <c r="A43" s="359" t="s">
        <v>65</v>
      </c>
      <c r="B43" s="360"/>
      <c r="C43" s="361"/>
      <c r="D43" s="370"/>
      <c r="E43" s="370"/>
      <c r="F43" s="356"/>
      <c r="G43" s="356"/>
      <c r="H43" s="356"/>
      <c r="I43" s="395">
        <f>F41+I42</f>
        <v>0</v>
      </c>
      <c r="J43" s="396"/>
      <c r="K43" s="396"/>
      <c r="L43" s="397"/>
    </row>
    <row r="44" spans="1:26" ht="30" customHeight="1" x14ac:dyDescent="0.2"/>
    <row r="45" spans="1:26" ht="24" customHeight="1" x14ac:dyDescent="0.2">
      <c r="A45" s="370"/>
      <c r="B45" s="371"/>
      <c r="C45" s="132"/>
      <c r="D45" s="133"/>
      <c r="E45" s="133"/>
      <c r="F45" s="134"/>
      <c r="G45" s="134"/>
      <c r="H45" s="134"/>
      <c r="I45" s="135"/>
      <c r="J45" s="132"/>
      <c r="K45" s="356"/>
      <c r="L45" s="356"/>
    </row>
    <row r="46" spans="1:26" ht="29.25" customHeight="1" x14ac:dyDescent="0.2">
      <c r="A46" s="371"/>
      <c r="B46" s="371"/>
      <c r="C46" s="135"/>
      <c r="D46" s="134"/>
      <c r="E46" s="134"/>
      <c r="F46" s="134"/>
      <c r="G46" s="134"/>
      <c r="H46" s="134"/>
      <c r="I46" s="132"/>
      <c r="J46" s="132"/>
      <c r="K46" s="356"/>
      <c r="L46" s="356"/>
    </row>
    <row r="47" spans="1:26" ht="10.5" customHeight="1" x14ac:dyDescent="0.2">
      <c r="A47" s="177"/>
      <c r="B47" s="177"/>
      <c r="C47" s="135"/>
      <c r="D47" s="134"/>
      <c r="E47" s="134"/>
      <c r="F47" s="134"/>
      <c r="G47" s="134"/>
      <c r="H47" s="134"/>
      <c r="I47" s="132"/>
      <c r="J47" s="132"/>
      <c r="K47" s="176"/>
      <c r="L47" s="176"/>
    </row>
    <row r="48" spans="1:26" x14ac:dyDescent="0.2">
      <c r="A48" s="177"/>
      <c r="B48" s="177"/>
      <c r="C48" s="135"/>
      <c r="D48" s="134"/>
      <c r="E48" s="134"/>
      <c r="F48" s="134"/>
      <c r="G48" s="134"/>
      <c r="H48" s="134"/>
      <c r="I48" s="132"/>
      <c r="J48" s="132"/>
      <c r="K48" s="176"/>
      <c r="L48" s="176"/>
    </row>
    <row r="49" spans="1:29" ht="10.5" customHeight="1" x14ac:dyDescent="0.2">
      <c r="A49" s="177"/>
      <c r="B49" s="177"/>
      <c r="C49" s="135"/>
      <c r="D49" s="134"/>
      <c r="E49" s="134"/>
      <c r="F49" s="134"/>
      <c r="G49" s="134"/>
      <c r="H49" s="134"/>
      <c r="I49" s="132"/>
      <c r="J49" s="132"/>
      <c r="K49" s="176"/>
      <c r="L49" s="176"/>
    </row>
    <row r="50" spans="1:29" ht="13.5" customHeight="1" x14ac:dyDescent="0.2">
      <c r="A50" s="177"/>
      <c r="B50" s="177"/>
      <c r="C50" s="135"/>
      <c r="D50" s="134"/>
      <c r="E50" s="134"/>
      <c r="G50" s="134"/>
      <c r="H50" s="134"/>
      <c r="I50" s="132"/>
      <c r="J50" s="132"/>
      <c r="K50" s="176"/>
      <c r="L50" s="176"/>
    </row>
    <row r="51" spans="1:29" ht="15.75" customHeight="1" x14ac:dyDescent="0.2">
      <c r="B51" s="136"/>
      <c r="C51" s="136"/>
      <c r="F51" s="137"/>
    </row>
    <row r="52" spans="1:29" ht="3.75" customHeight="1" x14ac:dyDescent="0.2">
      <c r="B52" s="136"/>
      <c r="C52" s="136"/>
    </row>
    <row r="53" spans="1:29" x14ac:dyDescent="0.2">
      <c r="B53" s="136"/>
      <c r="C53" s="136"/>
    </row>
    <row r="54" spans="1:29" ht="30.75" customHeight="1" x14ac:dyDescent="0.25">
      <c r="A54" s="138" t="s">
        <v>4</v>
      </c>
      <c r="B54" s="352">
        <f>B4</f>
        <v>0</v>
      </c>
      <c r="C54" s="353"/>
      <c r="D54" s="353"/>
      <c r="E54" s="353"/>
      <c r="F54" s="353"/>
      <c r="G54" s="353"/>
      <c r="H54" s="353"/>
      <c r="I54" s="353"/>
      <c r="J54" s="139" t="s">
        <v>5</v>
      </c>
      <c r="K54" s="354">
        <f>H4</f>
        <v>0</v>
      </c>
      <c r="L54" s="355"/>
      <c r="Q54" s="140"/>
    </row>
    <row r="55" spans="1:29" x14ac:dyDescent="0.2">
      <c r="B55" s="136"/>
      <c r="C55" s="136"/>
    </row>
    <row r="56" spans="1:29" ht="15" thickBot="1" x14ac:dyDescent="0.25"/>
    <row r="57" spans="1:29" ht="22.5" customHeight="1" x14ac:dyDescent="0.2">
      <c r="A57" s="348" t="s">
        <v>66</v>
      </c>
      <c r="B57" s="6"/>
      <c r="C57" s="6"/>
      <c r="D57" s="6"/>
      <c r="E57" s="6"/>
      <c r="F57" s="6"/>
      <c r="G57" s="6"/>
      <c r="H57" s="6"/>
      <c r="I57" s="6"/>
      <c r="J57" s="6"/>
      <c r="K57" s="6"/>
      <c r="L57" s="8"/>
      <c r="Q57" s="140"/>
    </row>
    <row r="58" spans="1:29" ht="51" customHeight="1" x14ac:dyDescent="0.2">
      <c r="A58" s="349"/>
      <c r="C58" s="141" t="s">
        <v>67</v>
      </c>
      <c r="D58" s="142"/>
      <c r="E58" s="142"/>
      <c r="F58" s="142"/>
      <c r="G58" s="143" t="s">
        <v>68</v>
      </c>
      <c r="H58" s="142"/>
      <c r="I58" s="142"/>
      <c r="J58" s="144"/>
      <c r="K58" s="350" t="s">
        <v>69</v>
      </c>
      <c r="L58" s="351"/>
      <c r="AA58" s="145"/>
      <c r="AB58" s="146"/>
      <c r="AC58" s="147"/>
    </row>
    <row r="59" spans="1:29" ht="29.25" customHeight="1" x14ac:dyDescent="0.25">
      <c r="A59" s="22"/>
      <c r="C59" s="148">
        <v>1</v>
      </c>
      <c r="D59" s="178"/>
      <c r="E59" s="179"/>
      <c r="F59" s="149"/>
      <c r="G59" s="149"/>
      <c r="H59" s="149"/>
      <c r="I59" s="149"/>
      <c r="J59" s="150"/>
      <c r="K59" s="315"/>
      <c r="L59" s="316"/>
      <c r="AA59" s="151"/>
      <c r="AB59" s="146"/>
      <c r="AC59" s="152"/>
    </row>
    <row r="60" spans="1:29" ht="29.25" customHeight="1" x14ac:dyDescent="0.25">
      <c r="A60" s="22" t="s">
        <v>70</v>
      </c>
      <c r="C60" s="148">
        <v>2</v>
      </c>
      <c r="D60" s="178"/>
      <c r="E60" s="179"/>
      <c r="F60" s="149"/>
      <c r="G60" s="149"/>
      <c r="H60" s="149"/>
      <c r="I60" s="149"/>
      <c r="J60" s="150"/>
      <c r="K60" s="315"/>
      <c r="L60" s="316"/>
      <c r="AA60" s="151"/>
      <c r="AB60" s="146"/>
      <c r="AC60" s="152"/>
    </row>
    <row r="61" spans="1:29" ht="29.25" customHeight="1" x14ac:dyDescent="0.25">
      <c r="A61" s="22"/>
      <c r="C61" s="148">
        <v>3</v>
      </c>
      <c r="D61" s="178"/>
      <c r="E61" s="179"/>
      <c r="F61" s="149"/>
      <c r="G61" s="149"/>
      <c r="H61" s="149"/>
      <c r="I61" s="149"/>
      <c r="J61" s="150"/>
      <c r="K61" s="315"/>
      <c r="L61" s="316"/>
      <c r="AA61" s="151"/>
      <c r="AB61" s="146"/>
      <c r="AC61" s="152"/>
    </row>
    <row r="62" spans="1:29" ht="29.25" customHeight="1" x14ac:dyDescent="0.25">
      <c r="A62" s="22"/>
      <c r="C62" s="148">
        <v>4</v>
      </c>
      <c r="D62" s="178"/>
      <c r="E62" s="179"/>
      <c r="F62" s="149"/>
      <c r="G62" s="149"/>
      <c r="H62" s="149"/>
      <c r="I62" s="149"/>
      <c r="J62" s="150"/>
      <c r="K62" s="315"/>
      <c r="L62" s="316"/>
      <c r="AA62" s="151"/>
      <c r="AB62" s="146"/>
      <c r="AC62" s="152"/>
    </row>
    <row r="63" spans="1:29" ht="29.25" customHeight="1" x14ac:dyDescent="0.25">
      <c r="A63" s="22"/>
      <c r="B63" s="153"/>
      <c r="C63" s="148">
        <v>5</v>
      </c>
      <c r="D63" s="178"/>
      <c r="E63" s="179"/>
      <c r="F63" s="149"/>
      <c r="G63" s="149"/>
      <c r="H63" s="149"/>
      <c r="I63" s="149"/>
      <c r="J63" s="150"/>
      <c r="K63" s="315"/>
      <c r="L63" s="316"/>
      <c r="AA63" s="151"/>
      <c r="AB63" s="146"/>
      <c r="AC63" s="152"/>
    </row>
    <row r="64" spans="1:29" ht="22.5" customHeight="1" x14ac:dyDescent="0.25">
      <c r="A64" s="22"/>
      <c r="C64" s="148">
        <v>6</v>
      </c>
      <c r="D64" s="178"/>
      <c r="E64" s="179"/>
      <c r="F64" s="149"/>
      <c r="G64" s="149"/>
      <c r="H64" s="149"/>
      <c r="I64" s="149"/>
      <c r="J64" s="150"/>
      <c r="K64" s="315"/>
      <c r="L64" s="316"/>
      <c r="AA64" s="151"/>
      <c r="AB64" s="146"/>
      <c r="AC64" s="152"/>
    </row>
    <row r="65" spans="1:29" ht="22.5" customHeight="1" x14ac:dyDescent="0.25">
      <c r="A65" s="22"/>
      <c r="C65" s="148">
        <v>7</v>
      </c>
      <c r="D65" s="178"/>
      <c r="E65" s="179"/>
      <c r="F65" s="149"/>
      <c r="G65" s="149"/>
      <c r="H65" s="149"/>
      <c r="I65" s="149"/>
      <c r="J65" s="150"/>
      <c r="K65" s="315"/>
      <c r="L65" s="316"/>
      <c r="AA65" s="151"/>
      <c r="AB65" s="146"/>
      <c r="AC65" s="152"/>
    </row>
    <row r="66" spans="1:29" s="30" customFormat="1" ht="22.5" customHeight="1" x14ac:dyDescent="0.25">
      <c r="A66" s="154"/>
      <c r="C66" s="148">
        <v>8</v>
      </c>
      <c r="D66" s="317"/>
      <c r="E66" s="318"/>
      <c r="F66" s="319"/>
      <c r="G66" s="319"/>
      <c r="H66" s="319"/>
      <c r="I66" s="319"/>
      <c r="J66" s="320"/>
      <c r="K66" s="315"/>
      <c r="L66" s="316"/>
      <c r="AA66" s="151"/>
      <c r="AB66" s="146"/>
      <c r="AC66" s="152"/>
    </row>
    <row r="67" spans="1:29" s="30" customFormat="1" ht="22.5" customHeight="1" x14ac:dyDescent="0.25">
      <c r="A67" s="154"/>
      <c r="C67" s="148">
        <v>9</v>
      </c>
      <c r="D67" s="178"/>
      <c r="E67" s="179"/>
      <c r="F67" s="149"/>
      <c r="G67" s="149"/>
      <c r="H67" s="149"/>
      <c r="I67" s="149"/>
      <c r="J67" s="150"/>
      <c r="K67" s="321"/>
      <c r="L67" s="316"/>
      <c r="AA67" s="151"/>
      <c r="AB67" s="146"/>
      <c r="AC67" s="152"/>
    </row>
    <row r="68" spans="1:29" s="30" customFormat="1" ht="22.5" customHeight="1" thickBot="1" x14ac:dyDescent="0.3">
      <c r="A68" s="154"/>
      <c r="C68" s="148">
        <v>10</v>
      </c>
      <c r="D68" s="155"/>
      <c r="E68" s="156"/>
      <c r="F68" s="157"/>
      <c r="G68" s="157"/>
      <c r="H68" s="157"/>
      <c r="I68" s="157"/>
      <c r="J68" s="158"/>
      <c r="K68" s="322"/>
      <c r="L68" s="323"/>
      <c r="AA68" s="151"/>
      <c r="AB68" s="146"/>
      <c r="AC68" s="152"/>
    </row>
    <row r="69" spans="1:29" s="30" customFormat="1" ht="22.5" customHeight="1" thickTop="1" x14ac:dyDescent="0.25">
      <c r="A69" s="154"/>
      <c r="C69" s="148">
        <v>11</v>
      </c>
      <c r="D69" s="159"/>
      <c r="E69" s="160"/>
      <c r="F69" s="160"/>
      <c r="G69" s="160"/>
      <c r="H69" s="160"/>
      <c r="I69" s="160"/>
      <c r="J69" s="161"/>
      <c r="K69" s="313">
        <f>SUM(K59:K68)</f>
        <v>0</v>
      </c>
      <c r="L69" s="314"/>
      <c r="AA69" s="151"/>
      <c r="AB69" s="146"/>
      <c r="AC69" s="152"/>
    </row>
    <row r="70" spans="1:29" s="30" customFormat="1" ht="22.5" customHeight="1" thickBot="1" x14ac:dyDescent="0.3">
      <c r="A70" s="154"/>
      <c r="C70" s="162">
        <v>12</v>
      </c>
      <c r="D70" s="163"/>
      <c r="E70" s="163"/>
      <c r="F70" s="164"/>
      <c r="G70" s="164"/>
      <c r="H70" s="164"/>
      <c r="I70" s="164"/>
      <c r="J70" s="164"/>
      <c r="K70" s="165"/>
      <c r="L70" s="166"/>
      <c r="AA70" s="151"/>
      <c r="AB70" s="146"/>
      <c r="AC70" s="152"/>
    </row>
    <row r="71" spans="1:29" ht="28.5" customHeight="1" thickTop="1" thickBot="1" x14ac:dyDescent="0.3">
      <c r="A71" s="167"/>
      <c r="B71" s="168"/>
      <c r="C71" s="169" t="s">
        <v>64</v>
      </c>
      <c r="D71" s="168"/>
      <c r="E71" s="168"/>
      <c r="F71" s="168"/>
      <c r="G71" s="168"/>
      <c r="H71" s="168"/>
      <c r="I71" s="168"/>
      <c r="J71" s="168"/>
      <c r="K71" s="170"/>
      <c r="L71" s="171"/>
      <c r="AA71" s="151"/>
      <c r="AB71" s="4"/>
      <c r="AC71" s="172"/>
    </row>
    <row r="72" spans="1:29" ht="23.25" customHeight="1" x14ac:dyDescent="0.2"/>
    <row r="73" spans="1:29" ht="6.75" customHeight="1" x14ac:dyDescent="0.2">
      <c r="A73" s="173"/>
      <c r="B73" s="173"/>
      <c r="C73" s="173"/>
      <c r="D73" s="173"/>
      <c r="E73" s="173"/>
      <c r="F73" s="173"/>
      <c r="G73" s="173"/>
      <c r="H73" s="173"/>
      <c r="I73" s="173"/>
      <c r="J73" s="173"/>
      <c r="K73" s="173"/>
      <c r="L73" s="173"/>
    </row>
    <row r="74" spans="1:29" ht="22.5" customHeight="1" x14ac:dyDescent="0.2"/>
    <row r="75" spans="1:29" ht="22.5" customHeight="1" x14ac:dyDescent="0.2"/>
    <row r="76" spans="1:29" ht="22.5" customHeight="1" x14ac:dyDescent="0.2"/>
    <row r="77" spans="1:29" ht="22.5" customHeight="1" x14ac:dyDescent="0.2"/>
    <row r="78" spans="1:29" ht="22.5" customHeight="1" x14ac:dyDescent="0.2"/>
    <row r="98" spans="6:6" ht="15" x14ac:dyDescent="0.25">
      <c r="F98" s="174"/>
    </row>
  </sheetData>
  <mergeCells count="54">
    <mergeCell ref="K59:L59"/>
    <mergeCell ref="A45:B46"/>
    <mergeCell ref="I42:L42"/>
    <mergeCell ref="A34:B34"/>
    <mergeCell ref="A31:B33"/>
    <mergeCell ref="F31:F33"/>
    <mergeCell ref="G31:L31"/>
    <mergeCell ref="K32:L33"/>
    <mergeCell ref="I32:I33"/>
    <mergeCell ref="J32:J33"/>
    <mergeCell ref="G32:G33"/>
    <mergeCell ref="C31:C33"/>
    <mergeCell ref="I43:L43"/>
    <mergeCell ref="A37:B37"/>
    <mergeCell ref="A41:B41"/>
    <mergeCell ref="D43:H43"/>
    <mergeCell ref="K6:L6"/>
    <mergeCell ref="A57:A58"/>
    <mergeCell ref="K58:L58"/>
    <mergeCell ref="B54:I54"/>
    <mergeCell ref="K54:L54"/>
    <mergeCell ref="K45:L46"/>
    <mergeCell ref="D24:H24"/>
    <mergeCell ref="A43:C43"/>
    <mergeCell ref="A36:B36"/>
    <mergeCell ref="A35:B35"/>
    <mergeCell ref="A40:B40"/>
    <mergeCell ref="A39:B39"/>
    <mergeCell ref="A38:B38"/>
    <mergeCell ref="D31:D33"/>
    <mergeCell ref="H32:H33"/>
    <mergeCell ref="E31:E33"/>
    <mergeCell ref="A10:A11"/>
    <mergeCell ref="A7:L7"/>
    <mergeCell ref="F21:K21"/>
    <mergeCell ref="F22:K22"/>
    <mergeCell ref="B10:L11"/>
    <mergeCell ref="H2:I2"/>
    <mergeCell ref="H4:I4"/>
    <mergeCell ref="H6:I6"/>
    <mergeCell ref="B4:F4"/>
    <mergeCell ref="B6:F6"/>
    <mergeCell ref="B2:C2"/>
    <mergeCell ref="K60:L60"/>
    <mergeCell ref="K61:L61"/>
    <mergeCell ref="K62:L62"/>
    <mergeCell ref="K63:L63"/>
    <mergeCell ref="K68:L68"/>
    <mergeCell ref="K69:L69"/>
    <mergeCell ref="K64:L64"/>
    <mergeCell ref="K65:L65"/>
    <mergeCell ref="D66:J66"/>
    <mergeCell ref="K66:L66"/>
    <mergeCell ref="K67:L67"/>
  </mergeCells>
  <dataValidations count="2">
    <dataValidation type="date" errorStyle="information" showInputMessage="1" showErrorMessage="1" errorTitle="DATE FORMAT" error="WRONG DATE FORMAT" promptTitle="Date Format" prompt="ENTER DATE AS DD/MM/YYYY"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xr:uid="{1E7EC57B-DBC1-41D3-9864-D5ED87C78324}">
      <formula1>1900</formula1>
      <formula2>72957</formula2>
    </dataValidation>
    <dataValidation type="date" errorStyle="information" allowBlank="1" showInputMessage="1" showErrorMessage="1" errorTitle="DATE FORMAT" error="WRONG DATE FORMAT" promptTitle="DATE FORMAT" prompt="ENTER DATE AS DD/MM/YYYY" sqref="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xr:uid="{F5B48749-60C2-4648-8509-CE42E0F72DEC}">
      <formula1>1</formula1>
      <formula2>72686</formula2>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A1a_Lvl 1 FWC</vt:lpstr>
      <vt:lpstr>Appendix A6  TC, TSB (Minors)</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Ward</dc:creator>
  <cp:lastModifiedBy>Wheatcroft Stephen</cp:lastModifiedBy>
  <cp:lastPrinted>2021-01-20T17:34:19Z</cp:lastPrinted>
  <dcterms:created xsi:type="dcterms:W3CDTF">2020-08-10T11:33:42Z</dcterms:created>
  <dcterms:modified xsi:type="dcterms:W3CDTF">2021-03-09T15:32:47Z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2020-08-10T11:58:47Z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b2873a5d-54c2-436d-bd78-3e735f4c5967</vt:lpwstr>
  </property>
  <property fmtid="{D5CDD505-2E9C-101B-9397-08002B2CF9AE}" pid="8" name="MSIP_Label_82fa3fd3-029b-403d-91b4-1dc930cb0e60_ContentBits">
    <vt:lpwstr>0</vt:lpwstr>
  </property>
</Properties>
</file>