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66925"/>
  <mc:AlternateContent xmlns:mc="http://schemas.openxmlformats.org/markup-compatibility/2006">
    <mc:Choice Requires="x15">
      <x15ac:absPath xmlns:x15ac="http://schemas.microsoft.com/office/spreadsheetml/2010/11/ac" url="T:\Capital Programme\Project Services\Commercial\Roads\19.PMGs and Cost Management Templates\Active Travel Sheets\"/>
    </mc:Choice>
  </mc:AlternateContent>
  <xr:revisionPtr revIDLastSave="0" documentId="13_ncr:1_{30C732B0-B7C7-4695-9E53-AD3A4B51FAA7}" xr6:coauthVersionLast="46" xr6:coauthVersionMax="46" xr10:uidLastSave="{00000000-0000-0000-0000-000000000000}"/>
  <bookViews>
    <workbookView xWindow="-120" yWindow="-120" windowWidth="20730" windowHeight="11160" tabRatio="783" xr2:uid="{C49193B8-A4F7-41C4-86E1-37C9E7665DCC}"/>
  </bookViews>
  <sheets>
    <sheet name="Appendix A1a_Lvl 1 FWC" sheetId="29" r:id="rId1"/>
    <sheet name="Appendix A6  TC, TSB (Minors)" sheetId="2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29" l="1"/>
  <c r="E53" i="29"/>
  <c r="G53" i="29" s="1"/>
  <c r="E51" i="29"/>
  <c r="G51" i="29" s="1"/>
  <c r="E49" i="29"/>
  <c r="G49" i="29" s="1"/>
  <c r="E47" i="29"/>
  <c r="G47" i="29" s="1"/>
  <c r="E45" i="29"/>
  <c r="G45" i="29" s="1"/>
  <c r="E43" i="29"/>
  <c r="G43" i="29" s="1"/>
  <c r="E41" i="29"/>
  <c r="E55" i="29" l="1"/>
  <c r="G55" i="29" s="1"/>
  <c r="G41" i="29"/>
  <c r="G57" i="29" s="1"/>
  <c r="K69" i="24"/>
  <c r="K54" i="24"/>
  <c r="B54" i="24"/>
  <c r="V42" i="24"/>
  <c r="P42" i="24"/>
  <c r="O42" i="24"/>
  <c r="R41" i="24"/>
  <c r="L41" i="24"/>
  <c r="K41" i="24"/>
  <c r="Y41" i="24" s="1"/>
  <c r="J41" i="24"/>
  <c r="I41" i="24"/>
  <c r="H41" i="24"/>
  <c r="G41" i="24"/>
  <c r="D41" i="24"/>
  <c r="C41" i="24"/>
  <c r="Y40" i="24"/>
  <c r="F40" i="24"/>
  <c r="E40" i="24"/>
  <c r="Y39" i="24"/>
  <c r="R39" i="24"/>
  <c r="F39" i="24"/>
  <c r="E39" i="24"/>
  <c r="Y38" i="24"/>
  <c r="R38" i="24"/>
  <c r="F38" i="24"/>
  <c r="E38" i="24"/>
  <c r="Y37" i="24"/>
  <c r="R37" i="24"/>
  <c r="F37" i="24"/>
  <c r="E37" i="24"/>
  <c r="Y36" i="24"/>
  <c r="F36" i="24"/>
  <c r="E36" i="24"/>
  <c r="Y35" i="24"/>
  <c r="F35" i="24"/>
  <c r="E35" i="24"/>
  <c r="Y34" i="24"/>
  <c r="F34" i="24"/>
  <c r="E34" i="24"/>
  <c r="K32" i="24"/>
  <c r="G30" i="24"/>
  <c r="G58" i="29" l="1"/>
  <c r="G60" i="29" s="1"/>
  <c r="E41" i="24"/>
  <c r="F41" i="24"/>
  <c r="I43" i="24" s="1"/>
  <c r="R42" i="24"/>
  <c r="I4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Glancy</author>
  </authors>
  <commentList>
    <comment ref="P42" authorId="0" shapeId="0" xr:uid="{1C32A3CC-5341-4997-BFE1-193FF088BB8F}">
      <text>
        <r>
          <rPr>
            <b/>
            <sz val="9"/>
            <color indexed="81"/>
            <rFont val="Tahoma"/>
            <family val="2"/>
          </rPr>
          <t>Richard Glancy:</t>
        </r>
        <r>
          <rPr>
            <sz val="9"/>
            <color indexed="81"/>
            <rFont val="Tahoma"/>
            <family val="2"/>
          </rPr>
          <t xml:space="preserve">
Jacob's MFC Fee = €602,781.
Change Orders Estimate €20,000
TOTAL = €622,781.00</t>
        </r>
      </text>
    </comment>
    <comment ref="V42" authorId="0" shapeId="0" xr:uid="{DBD71671-11FD-4E0F-B356-3D7B934001A7}">
      <text>
        <r>
          <rPr>
            <b/>
            <sz val="9"/>
            <color indexed="81"/>
            <rFont val="Tahoma"/>
            <family val="2"/>
          </rPr>
          <t>Richard Glancy:</t>
        </r>
        <r>
          <rPr>
            <sz val="9"/>
            <color indexed="81"/>
            <rFont val="Tahoma"/>
            <family val="2"/>
          </rPr>
          <t xml:space="preserve">
Expenditure 2013 Year to-date
None anticipated for the remainder of the year.</t>
        </r>
      </text>
    </comment>
  </commentList>
</comments>
</file>

<file path=xl/sharedStrings.xml><?xml version="1.0" encoding="utf-8"?>
<sst xmlns="http://schemas.openxmlformats.org/spreadsheetml/2006/main" count="117" uniqueCount="108">
  <si>
    <t>Archaeology</t>
  </si>
  <si>
    <t>Mainline Length</t>
  </si>
  <si>
    <t>ROUTE No.</t>
  </si>
  <si>
    <t>Date</t>
  </si>
  <si>
    <t>SCHEME NAME</t>
  </si>
  <si>
    <t>PRS No</t>
  </si>
  <si>
    <t>Road Authority</t>
  </si>
  <si>
    <t>Region?</t>
  </si>
  <si>
    <t>Tick Appropriate Box</t>
  </si>
  <si>
    <r>
      <t>Estimate Only                                (</t>
    </r>
    <r>
      <rPr>
        <sz val="10"/>
        <color rgb="FF0000FF"/>
        <rFont val="Arial"/>
        <family val="2"/>
      </rPr>
      <t>sheet not signed</t>
    </r>
    <r>
      <rPr>
        <sz val="10"/>
        <rFont val="Arial"/>
        <family val="2"/>
      </rPr>
      <t>)</t>
    </r>
  </si>
  <si>
    <t>Budget at Appraisal (TC1)</t>
  </si>
  <si>
    <t>Budget prior to Tender Issue (TC2)</t>
  </si>
  <si>
    <t>Budget at Tender Award (TC3)</t>
  </si>
  <si>
    <t>Outturn Costs</t>
  </si>
  <si>
    <t>Scheme Description</t>
  </si>
  <si>
    <t>Scheme Programme, Status and Appraisal (when available)</t>
  </si>
  <si>
    <t xml:space="preserve">             Programme</t>
  </si>
  <si>
    <t>Stage /Activity</t>
  </si>
  <si>
    <t>Start [mm/yyyy]</t>
  </si>
  <si>
    <t>Completion [mm/yyyy]</t>
  </si>
  <si>
    <t>Design</t>
  </si>
  <si>
    <t>EIS / NIS</t>
  </si>
  <si>
    <t>CPO</t>
  </si>
  <si>
    <t>Tender</t>
  </si>
  <si>
    <t>Construction</t>
  </si>
  <si>
    <t xml:space="preserve">             Scheme Status</t>
  </si>
  <si>
    <t>Land Acquisition</t>
  </si>
  <si>
    <t>Planning Status</t>
  </si>
  <si>
    <t xml:space="preserve">             Appraisal</t>
  </si>
  <si>
    <t>Status</t>
  </si>
  <si>
    <t>BCR</t>
  </si>
  <si>
    <t xml:space="preserve">             Approvals Granted</t>
  </si>
  <si>
    <t>Undertake Detailed Design/Appraisal</t>
  </si>
  <si>
    <t>Proceed to CPO/Purchase Land</t>
  </si>
  <si>
    <t>Award Construction Tender</t>
  </si>
  <si>
    <t>Base Cost Expenditure Heading</t>
  </si>
  <si>
    <t>Base Cost (incl VAT)</t>
  </si>
  <si>
    <t>Contingency</t>
  </si>
  <si>
    <t>Contingency %</t>
  </si>
  <si>
    <t>Budget        €</t>
  </si>
  <si>
    <t>Yearly Profiles   (Euro)</t>
  </si>
  <si>
    <t>Pre 2018</t>
  </si>
  <si>
    <t>Check Totals</t>
  </si>
  <si>
    <t>Main Contract Construction</t>
  </si>
  <si>
    <t>Month</t>
  </si>
  <si>
    <t xml:space="preserve">Main Contract Supervision </t>
  </si>
  <si>
    <t>Planning &amp; Design (incl GI &amp; Topo)</t>
  </si>
  <si>
    <t>Dec'12</t>
  </si>
  <si>
    <t xml:space="preserve">Archaeology </t>
  </si>
  <si>
    <t>Year</t>
  </si>
  <si>
    <t>MNRPO</t>
  </si>
  <si>
    <t>Jacobs</t>
  </si>
  <si>
    <t>Check Sums</t>
  </si>
  <si>
    <t>Jan'13</t>
  </si>
  <si>
    <t>Advance Works &amp; Other Contracts</t>
  </si>
  <si>
    <t>Feb'13</t>
  </si>
  <si>
    <t>Residual network</t>
  </si>
  <si>
    <t>Mar'13</t>
  </si>
  <si>
    <t xml:space="preserve">Land &amp; Property </t>
  </si>
  <si>
    <t>Apr'13</t>
  </si>
  <si>
    <t>TOTAL</t>
  </si>
  <si>
    <t>Close-Out</t>
  </si>
  <si>
    <t>June'13</t>
  </si>
  <si>
    <t>Programme Risk</t>
  </si>
  <si>
    <t>Total</t>
  </si>
  <si>
    <t>SCHEME BUDGET</t>
  </si>
  <si>
    <t xml:space="preserve">Top Risks Considered under Main Contract Construction </t>
  </si>
  <si>
    <t>Risk #</t>
  </si>
  <si>
    <t>Risk Description</t>
  </si>
  <si>
    <t>Overall Impact</t>
  </si>
  <si>
    <t>(and potential impact)</t>
  </si>
  <si>
    <t>Inflation Factor Non Land Costs</t>
  </si>
  <si>
    <t>Land</t>
  </si>
  <si>
    <t>Phase</t>
  </si>
  <si>
    <t>X-Sec</t>
  </si>
  <si>
    <t>Possible Mid-Construction Date</t>
  </si>
  <si>
    <t>Current Year</t>
  </si>
  <si>
    <t>Inflation-Construction</t>
  </si>
  <si>
    <t>Inflation Land &amp; Property</t>
  </si>
  <si>
    <t>% Prog. Risk</t>
  </si>
  <si>
    <t>Grade Separated Junctions</t>
  </si>
  <si>
    <t>No. of Bridges (Ordinary)</t>
  </si>
  <si>
    <t>No.Viaducts / Signature Structures</t>
  </si>
  <si>
    <t>Main Contract Supervision</t>
  </si>
  <si>
    <t>Land &amp; Property</t>
  </si>
  <si>
    <t>Planning &amp; Design</t>
  </si>
  <si>
    <t>Total Inflation Allowance</t>
  </si>
  <si>
    <t xml:space="preserve"> </t>
  </si>
  <si>
    <t>All Costs in  € Millions</t>
  </si>
  <si>
    <t>Basic Cost (Incl VAT)</t>
  </si>
  <si>
    <t>Project Specific Contingency</t>
  </si>
  <si>
    <t>Total Project Cost (Excl Inflation &amp; Programme Risk)</t>
  </si>
  <si>
    <t>Subtotal (from above)</t>
  </si>
  <si>
    <t xml:space="preserve">Feasibility Working Cost </t>
  </si>
  <si>
    <t>Notes (Major Assumptions / Risks / Exclusions)</t>
  </si>
  <si>
    <t>Mid construction date is provisional</t>
  </si>
  <si>
    <t>Project Services_________________________</t>
  </si>
  <si>
    <t>Regional Manager________________________</t>
  </si>
  <si>
    <t>Project Name</t>
  </si>
  <si>
    <t>TII Ref.</t>
  </si>
  <si>
    <t>Project Preliminary Scope</t>
  </si>
  <si>
    <t>TII Programme Risk</t>
  </si>
  <si>
    <t>Senior Engineering Inspector___________________________</t>
  </si>
  <si>
    <t>Head of Roads Capital Programme ______________________</t>
  </si>
  <si>
    <t>Active Travel Costs</t>
  </si>
  <si>
    <t>Public Transport Connectivity/Asset Renewal</t>
  </si>
  <si>
    <t>FEASIBILITY WORKING COST</t>
  </si>
  <si>
    <t>Advance Works and Other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</si>
</sst>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dd/mm/yyyy;@"/>
    <numFmt numFmtId="165" formatCode=";;;"/>
    <numFmt numFmtId="166" formatCode="&quot;€&quot;#,##0.00"/>
    <numFmt numFmtId="167" formatCode="&quot;€&quot;#,##0"/>
    <numFmt numFmtId="168" formatCode="0.0"/>
  </numFmts>
  <fonts count="40" x14ac:knownFonts="1">
    <font>
      <sz val="11"/>
      <color theme="1"/>
      <name val="Calibri"/>
      <family val="2"/>
      <scheme val="minor"/>
    </font>
    <font>
      <sz val="11"/>
      <color theme="1"/>
      <name val="Calibri"/>
      <family val="2"/>
      <scheme val="minor"/>
    </font>
    <font>
      <b/>
      <sz val="10"/>
      <color rgb="FF000000"/>
      <name val="Arial"/>
      <family val="2"/>
    </font>
    <font>
      <b/>
      <i/>
      <sz val="11"/>
      <color indexed="10"/>
      <name val="Arial"/>
      <family val="2"/>
    </font>
    <font>
      <sz val="11"/>
      <name val="Arial"/>
      <family val="2"/>
    </font>
    <font>
      <b/>
      <sz val="14"/>
      <color indexed="10"/>
      <name val="Arial"/>
      <family val="2"/>
    </font>
    <font>
      <b/>
      <sz val="11"/>
      <name val="Arial"/>
      <family val="2"/>
    </font>
    <font>
      <b/>
      <sz val="12"/>
      <name val="Arial"/>
      <family val="2"/>
    </font>
    <font>
      <b/>
      <sz val="10"/>
      <name val="Arial"/>
      <family val="2"/>
    </font>
    <font>
      <b/>
      <sz val="10"/>
      <color theme="9" tint="-0.499984740745262"/>
      <name val="Arial"/>
      <family val="2"/>
    </font>
    <font>
      <sz val="10"/>
      <name val="Arial"/>
      <family val="2"/>
    </font>
    <font>
      <sz val="10"/>
      <color rgb="FF0000FF"/>
      <name val="Arial"/>
      <family val="2"/>
    </font>
    <font>
      <sz val="14"/>
      <name val="Arial"/>
      <family val="2"/>
    </font>
    <font>
      <sz val="12"/>
      <name val="Arial"/>
      <family val="2"/>
    </font>
    <font>
      <i/>
      <sz val="11"/>
      <color theme="1"/>
      <name val="Arial"/>
      <family val="2"/>
    </font>
    <font>
      <b/>
      <i/>
      <sz val="11"/>
      <name val="Arial"/>
      <family val="2"/>
    </font>
    <font>
      <i/>
      <sz val="11"/>
      <name val="Arial"/>
      <family val="2"/>
    </font>
    <font>
      <i/>
      <sz val="11"/>
      <color theme="1" tint="0.499984740745262"/>
      <name val="Arial"/>
      <family val="2"/>
    </font>
    <font>
      <sz val="11"/>
      <color rgb="FFFF0000"/>
      <name val="Arial"/>
      <family val="2"/>
    </font>
    <font>
      <b/>
      <sz val="11"/>
      <color rgb="FFFF0000"/>
      <name val="Arial"/>
      <family val="2"/>
    </font>
    <font>
      <b/>
      <i/>
      <sz val="10"/>
      <color indexed="10"/>
      <name val="Arial"/>
      <family val="2"/>
    </font>
    <font>
      <b/>
      <i/>
      <sz val="10"/>
      <name val="Arial"/>
      <family val="2"/>
    </font>
    <font>
      <sz val="11"/>
      <color rgb="FF000000"/>
      <name val="Arial"/>
      <family val="2"/>
    </font>
    <font>
      <b/>
      <sz val="12"/>
      <color rgb="FF000000"/>
      <name val="Arial"/>
      <family val="2"/>
    </font>
    <font>
      <b/>
      <sz val="9"/>
      <color indexed="81"/>
      <name val="Tahoma"/>
      <family val="2"/>
    </font>
    <font>
      <sz val="9"/>
      <color indexed="81"/>
      <name val="Tahoma"/>
      <family val="2"/>
    </font>
    <font>
      <u/>
      <sz val="10"/>
      <color indexed="12"/>
      <name val="Arial"/>
      <family val="2"/>
    </font>
    <font>
      <b/>
      <i/>
      <sz val="10"/>
      <name val="Calibri"/>
      <family val="2"/>
      <scheme val="minor"/>
    </font>
    <font>
      <b/>
      <i/>
      <sz val="9"/>
      <color indexed="9"/>
      <name val="Calibri"/>
      <family val="2"/>
      <scheme val="minor"/>
    </font>
    <font>
      <b/>
      <i/>
      <sz val="11"/>
      <color indexed="10"/>
      <name val="Calibri"/>
      <family val="2"/>
      <scheme val="minor"/>
    </font>
    <font>
      <sz val="11"/>
      <color indexed="9"/>
      <name val="Calibri"/>
      <family val="2"/>
      <scheme val="minor"/>
    </font>
    <font>
      <b/>
      <sz val="11"/>
      <name val="Calibri"/>
      <family val="2"/>
      <scheme val="minor"/>
    </font>
    <font>
      <sz val="11"/>
      <name val="Calibri"/>
      <family val="2"/>
      <scheme val="minor"/>
    </font>
    <font>
      <b/>
      <sz val="10"/>
      <name val="Calibri"/>
      <family val="2"/>
      <scheme val="minor"/>
    </font>
    <font>
      <i/>
      <sz val="10"/>
      <name val="Calibri"/>
      <family val="2"/>
      <scheme val="minor"/>
    </font>
    <font>
      <i/>
      <sz val="11"/>
      <color indexed="10"/>
      <name val="Calibri"/>
      <family val="2"/>
      <scheme val="minor"/>
    </font>
    <font>
      <sz val="10"/>
      <name val="Calibri"/>
      <family val="2"/>
      <scheme val="minor"/>
    </font>
    <font>
      <sz val="10"/>
      <color theme="1"/>
      <name val="Calibri"/>
      <family val="2"/>
      <scheme val="minor"/>
    </font>
    <font>
      <b/>
      <i/>
      <sz val="14"/>
      <name val="Calibri"/>
      <family val="2"/>
      <scheme val="minor"/>
    </font>
    <font>
      <sz val="14"/>
      <color theme="1"/>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s>
  <borders count="9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9" fontId="1" fillId="0" borderId="0" applyFont="0" applyFill="0" applyBorder="0" applyAlignment="0" applyProtection="0"/>
    <xf numFmtId="0" fontId="10" fillId="0" borderId="0"/>
    <xf numFmtId="0" fontId="10" fillId="0" borderId="0"/>
    <xf numFmtId="0" fontId="10" fillId="0" borderId="0"/>
    <xf numFmtId="0" fontId="26" fillId="0" borderId="0" applyNumberFormat="0" applyFill="0" applyBorder="0" applyAlignment="0" applyProtection="0">
      <alignment vertical="top"/>
      <protection locked="0"/>
    </xf>
  </cellStyleXfs>
  <cellXfs count="400">
    <xf numFmtId="0" fontId="0" fillId="0" borderId="0" xfId="0"/>
    <xf numFmtId="0" fontId="0" fillId="0" borderId="0" xfId="0" applyAlignment="1">
      <alignment vertical="center"/>
    </xf>
    <xf numFmtId="0" fontId="0" fillId="0" borderId="0" xfId="0" applyAlignment="1">
      <alignment vertical="center" wrapText="1"/>
    </xf>
    <xf numFmtId="0" fontId="0" fillId="0" borderId="9" xfId="0" applyBorder="1" applyAlignment="1">
      <alignment vertical="center" wrapText="1"/>
    </xf>
    <xf numFmtId="0" fontId="2" fillId="0" borderId="0" xfId="0" applyFont="1"/>
    <xf numFmtId="0" fontId="3" fillId="0" borderId="11" xfId="0" applyFont="1" applyBorder="1" applyAlignment="1" applyProtection="1">
      <alignment horizontal="left"/>
      <protection hidden="1"/>
    </xf>
    <xf numFmtId="0" fontId="4" fillId="0" borderId="12" xfId="0" applyFont="1" applyBorder="1" applyAlignment="1" applyProtection="1">
      <alignment horizontal="center"/>
      <protection hidden="1"/>
    </xf>
    <xf numFmtId="0" fontId="4" fillId="0" borderId="15"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0" xfId="0" applyFont="1" applyAlignment="1" applyProtection="1">
      <alignment horizontal="center"/>
      <protection hidden="1"/>
    </xf>
    <xf numFmtId="0" fontId="5" fillId="0" borderId="8"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hidden="1"/>
    </xf>
    <xf numFmtId="0" fontId="4" fillId="0" borderId="9" xfId="0" applyFont="1" applyBorder="1" applyAlignment="1" applyProtection="1">
      <alignment horizontal="center" vertical="center"/>
      <protection hidden="1"/>
    </xf>
    <xf numFmtId="0" fontId="3" fillId="0" borderId="8" xfId="0" applyFont="1" applyBorder="1" applyAlignment="1" applyProtection="1">
      <alignment horizontal="left"/>
      <protection hidden="1"/>
    </xf>
    <xf numFmtId="0" fontId="4" fillId="0" borderId="16" xfId="0" applyFont="1" applyBorder="1" applyAlignment="1" applyProtection="1">
      <alignment horizontal="center"/>
      <protection hidden="1"/>
    </xf>
    <xf numFmtId="0" fontId="4" fillId="0" borderId="9" xfId="0" applyFont="1" applyBorder="1" applyAlignment="1" applyProtection="1">
      <alignment horizontal="center"/>
      <protection hidden="1"/>
    </xf>
    <xf numFmtId="2" fontId="7" fillId="0" borderId="8" xfId="0" applyNumberFormat="1" applyFont="1" applyBorder="1" applyAlignment="1" applyProtection="1">
      <alignment horizontal="left" vertical="center" wrapText="1"/>
      <protection hidden="1"/>
    </xf>
    <xf numFmtId="0" fontId="6" fillId="0" borderId="0" xfId="0" applyFont="1" applyAlignment="1" applyProtection="1">
      <alignment vertical="center"/>
      <protection hidden="1"/>
    </xf>
    <xf numFmtId="0" fontId="4" fillId="0" borderId="0" xfId="0" applyFont="1" applyAlignment="1" applyProtection="1">
      <alignment horizontal="center"/>
      <protection locked="0" hidden="1"/>
    </xf>
    <xf numFmtId="0" fontId="4" fillId="0" borderId="8" xfId="0" applyFont="1" applyBorder="1" applyAlignment="1" applyProtection="1">
      <alignment horizontal="center"/>
      <protection hidden="1"/>
    </xf>
    <xf numFmtId="0" fontId="6" fillId="0" borderId="10"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4" fillId="0" borderId="1" xfId="0" applyFont="1" applyBorder="1" applyAlignment="1" applyProtection="1">
      <alignment horizontal="center"/>
      <protection locked="0" hidden="1"/>
    </xf>
    <xf numFmtId="0" fontId="10" fillId="0" borderId="0" xfId="0" applyFont="1" applyAlignment="1" applyProtection="1">
      <alignment horizontal="right" vertical="center" wrapText="1"/>
      <protection hidden="1"/>
    </xf>
    <xf numFmtId="0" fontId="12" fillId="2" borderId="3" xfId="0" applyFont="1" applyFill="1" applyBorder="1" applyAlignment="1" applyProtection="1">
      <alignment horizontal="center" vertical="center" wrapText="1"/>
      <protection locked="0" hidden="1"/>
    </xf>
    <xf numFmtId="0" fontId="10" fillId="0" borderId="0" xfId="0" applyFont="1" applyAlignment="1">
      <alignment horizontal="right" vertical="center" wrapText="1"/>
    </xf>
    <xf numFmtId="0" fontId="8" fillId="2" borderId="3" xfId="0" applyFont="1" applyFill="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0" fillId="0" borderId="12" xfId="0" applyBorder="1" applyAlignment="1">
      <alignment vertical="center" wrapText="1"/>
    </xf>
    <xf numFmtId="0" fontId="6" fillId="0" borderId="8" xfId="0" applyFont="1" applyBorder="1" applyAlignment="1" applyProtection="1">
      <alignment horizontal="left" vertical="center"/>
      <protection hidden="1"/>
    </xf>
    <xf numFmtId="0" fontId="6" fillId="0" borderId="0" xfId="0" applyFont="1" applyAlignment="1">
      <alignment vertical="center"/>
    </xf>
    <xf numFmtId="0" fontId="8" fillId="0" borderId="0" xfId="0" applyFont="1" applyAlignment="1">
      <alignment vertical="center" wrapText="1"/>
    </xf>
    <xf numFmtId="164" fontId="0" fillId="2" borderId="0" xfId="0" applyNumberFormat="1" applyFill="1" applyAlignment="1">
      <alignment vertical="center" wrapText="1"/>
    </xf>
    <xf numFmtId="17" fontId="4" fillId="2" borderId="0" xfId="0" applyNumberFormat="1" applyFont="1" applyFill="1" applyAlignment="1" applyProtection="1">
      <alignment horizontal="center"/>
      <protection hidden="1"/>
    </xf>
    <xf numFmtId="164" fontId="0" fillId="0" borderId="0" xfId="0" applyNumberFormat="1" applyAlignment="1">
      <alignment vertical="center" wrapText="1"/>
    </xf>
    <xf numFmtId="164" fontId="10" fillId="2" borderId="0" xfId="0" applyNumberFormat="1" applyFont="1" applyFill="1" applyAlignment="1">
      <alignment vertical="center" wrapText="1"/>
    </xf>
    <xf numFmtId="0" fontId="0" fillId="0" borderId="18" xfId="0" applyBorder="1" applyAlignment="1">
      <alignment vertical="center" wrapText="1"/>
    </xf>
    <xf numFmtId="0" fontId="8" fillId="0" borderId="18" xfId="0" applyFont="1" applyBorder="1" applyAlignment="1">
      <alignment vertical="center"/>
    </xf>
    <xf numFmtId="0" fontId="4" fillId="0" borderId="18" xfId="0" applyFont="1" applyBorder="1" applyAlignment="1" applyProtection="1">
      <alignment horizontal="center"/>
      <protection hidden="1"/>
    </xf>
    <xf numFmtId="164" fontId="0" fillId="2" borderId="18" xfId="0" applyNumberFormat="1" applyFill="1" applyBorder="1" applyAlignment="1">
      <alignment vertical="center" wrapText="1"/>
    </xf>
    <xf numFmtId="164" fontId="0" fillId="0" borderId="18" xfId="0" applyNumberFormat="1" applyBorder="1" applyAlignment="1">
      <alignment vertical="center" wrapText="1"/>
    </xf>
    <xf numFmtId="0" fontId="8" fillId="0" borderId="0" xfId="0" applyFont="1" applyAlignment="1">
      <alignment vertical="center"/>
    </xf>
    <xf numFmtId="0" fontId="0" fillId="0" borderId="9" xfId="0" applyBorder="1" applyAlignment="1">
      <alignment vertical="center"/>
    </xf>
    <xf numFmtId="0" fontId="8" fillId="0" borderId="19" xfId="0" applyFont="1" applyBorder="1" applyAlignment="1">
      <alignment vertical="center"/>
    </xf>
    <xf numFmtId="0" fontId="10" fillId="0" borderId="19" xfId="0" applyFont="1" applyBorder="1" applyAlignment="1">
      <alignment vertical="center"/>
    </xf>
    <xf numFmtId="0" fontId="8" fillId="0" borderId="19" xfId="0" applyFont="1" applyBorder="1" applyAlignment="1">
      <alignment horizontal="center" vertical="center"/>
    </xf>
    <xf numFmtId="0" fontId="0" fillId="2" borderId="19" xfId="0" applyFill="1" applyBorder="1" applyAlignment="1">
      <alignment vertical="center"/>
    </xf>
    <xf numFmtId="0" fontId="10" fillId="0" borderId="0" xfId="0" applyFont="1" applyAlignment="1">
      <alignment vertical="center"/>
    </xf>
    <xf numFmtId="17" fontId="10" fillId="2" borderId="20" xfId="0" applyNumberFormat="1" applyFont="1" applyFill="1" applyBorder="1" applyAlignment="1">
      <alignment horizontal="center" vertical="center"/>
    </xf>
    <xf numFmtId="0" fontId="10" fillId="2" borderId="21" xfId="0" applyFont="1" applyFill="1" applyBorder="1" applyAlignment="1">
      <alignment horizontal="center" vertical="center"/>
    </xf>
    <xf numFmtId="0" fontId="0" fillId="2" borderId="22" xfId="0" applyFill="1" applyBorder="1" applyAlignment="1">
      <alignment vertical="center"/>
    </xf>
    <xf numFmtId="0" fontId="0" fillId="0" borderId="1" xfId="0" applyBorder="1" applyAlignment="1">
      <alignment vertical="center" wrapText="1"/>
    </xf>
    <xf numFmtId="0" fontId="10" fillId="0" borderId="1" xfId="0"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6" fillId="0" borderId="0" xfId="0" applyFont="1" applyAlignment="1" applyProtection="1">
      <alignment horizontal="left"/>
      <protection hidden="1"/>
    </xf>
    <xf numFmtId="165" fontId="4" fillId="0" borderId="0" xfId="0" applyNumberFormat="1" applyFont="1" applyAlignment="1" applyProtection="1">
      <alignment horizontal="center"/>
      <protection hidden="1"/>
    </xf>
    <xf numFmtId="3" fontId="6" fillId="2" borderId="34" xfId="0" applyNumberFormat="1" applyFont="1" applyFill="1" applyBorder="1" applyAlignment="1" applyProtection="1">
      <alignment horizontal="center" vertical="center" wrapText="1"/>
      <protection locked="0"/>
    </xf>
    <xf numFmtId="3" fontId="14" fillId="2" borderId="35" xfId="0" applyNumberFormat="1" applyFont="1" applyFill="1" applyBorder="1" applyAlignment="1" applyProtection="1">
      <alignment horizontal="center" vertical="center" wrapText="1"/>
      <protection locked="0"/>
    </xf>
    <xf numFmtId="9" fontId="14" fillId="2" borderId="35" xfId="0" applyNumberFormat="1" applyFont="1" applyFill="1" applyBorder="1" applyAlignment="1" applyProtection="1">
      <alignment horizontal="center" vertical="center" wrapText="1"/>
      <protection locked="0"/>
    </xf>
    <xf numFmtId="3" fontId="15" fillId="0" borderId="36" xfId="0" applyNumberFormat="1" applyFont="1" applyBorder="1" applyAlignment="1" applyProtection="1">
      <alignment horizontal="center" vertical="center" wrapText="1"/>
      <protection locked="0"/>
    </xf>
    <xf numFmtId="3" fontId="16" fillId="2" borderId="34" xfId="0" applyNumberFormat="1" applyFont="1" applyFill="1" applyBorder="1" applyAlignment="1" applyProtection="1">
      <alignment horizontal="center" vertical="center" wrapText="1"/>
      <protection locked="0"/>
    </xf>
    <xf numFmtId="3" fontId="16" fillId="2" borderId="37" xfId="0" applyNumberFormat="1" applyFont="1" applyFill="1" applyBorder="1" applyAlignment="1" applyProtection="1">
      <alignment horizontal="center" vertical="center" wrapText="1"/>
      <protection locked="0"/>
    </xf>
    <xf numFmtId="3" fontId="16" fillId="2" borderId="33"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3" fontId="6" fillId="2" borderId="42" xfId="0" applyNumberFormat="1" applyFont="1" applyFill="1" applyBorder="1" applyAlignment="1" applyProtection="1">
      <alignment horizontal="center" vertical="center" wrapText="1"/>
      <protection locked="0"/>
    </xf>
    <xf numFmtId="3" fontId="17" fillId="2" borderId="43" xfId="0" applyNumberFormat="1" applyFont="1" applyFill="1" applyBorder="1" applyAlignment="1" applyProtection="1">
      <alignment horizontal="center" vertical="center" wrapText="1"/>
      <protection locked="0"/>
    </xf>
    <xf numFmtId="9" fontId="17" fillId="2" borderId="43" xfId="0" applyNumberFormat="1" applyFont="1" applyFill="1" applyBorder="1" applyAlignment="1" applyProtection="1">
      <alignment horizontal="center" vertical="center" wrapText="1"/>
      <protection locked="0"/>
    </xf>
    <xf numFmtId="3" fontId="15" fillId="0" borderId="44" xfId="0" applyNumberFormat="1" applyFont="1" applyBorder="1" applyAlignment="1" applyProtection="1">
      <alignment horizontal="center" vertical="center" wrapText="1"/>
      <protection locked="0"/>
    </xf>
    <xf numFmtId="3" fontId="16" fillId="2" borderId="42" xfId="0" applyNumberFormat="1" applyFont="1" applyFill="1" applyBorder="1" applyAlignment="1" applyProtection="1">
      <alignment horizontal="center" vertical="center" wrapText="1"/>
      <protection locked="0"/>
    </xf>
    <xf numFmtId="3" fontId="16" fillId="2" borderId="43" xfId="0" applyNumberFormat="1" applyFont="1" applyFill="1" applyBorder="1" applyAlignment="1" applyProtection="1">
      <alignment horizontal="center" vertical="center" wrapText="1"/>
      <protection locked="0"/>
    </xf>
    <xf numFmtId="3" fontId="16" fillId="2" borderId="45" xfId="0" applyNumberFormat="1" applyFont="1" applyFill="1" applyBorder="1" applyAlignment="1" applyProtection="1">
      <alignment horizontal="center" vertical="center" wrapText="1"/>
      <protection locked="0"/>
    </xf>
    <xf numFmtId="3" fontId="16" fillId="2" borderId="41" xfId="0" applyNumberFormat="1" applyFont="1" applyFill="1" applyBorder="1" applyAlignment="1" applyProtection="1">
      <alignment horizontal="center" vertical="center" wrapText="1"/>
      <protection locked="0"/>
    </xf>
    <xf numFmtId="0" fontId="6" fillId="0" borderId="38" xfId="0" applyFont="1" applyBorder="1" applyAlignment="1" applyProtection="1">
      <alignment horizontal="left" vertical="center"/>
      <protection hidden="1"/>
    </xf>
    <xf numFmtId="0" fontId="4" fillId="0" borderId="46"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166" fontId="4" fillId="0" borderId="48" xfId="0" applyNumberFormat="1" applyFont="1" applyBorder="1" applyAlignment="1" applyProtection="1">
      <alignment horizontal="center" vertical="center"/>
      <protection hidden="1"/>
    </xf>
    <xf numFmtId="0" fontId="6" fillId="0" borderId="47"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0" borderId="3"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protection hidden="1"/>
    </xf>
    <xf numFmtId="166" fontId="4" fillId="0" borderId="28" xfId="0" applyNumberFormat="1" applyFont="1" applyBorder="1" applyAlignment="1" applyProtection="1">
      <alignment horizontal="center" vertical="center"/>
      <protection hidden="1"/>
    </xf>
    <xf numFmtId="8" fontId="4" fillId="0" borderId="27" xfId="0" applyNumberFormat="1" applyFont="1" applyBorder="1" applyAlignment="1" applyProtection="1">
      <alignment horizontal="center" vertical="center"/>
      <protection hidden="1"/>
    </xf>
    <xf numFmtId="8" fontId="4" fillId="0" borderId="28" xfId="0" applyNumberFormat="1" applyFont="1" applyBorder="1" applyAlignment="1" applyProtection="1">
      <alignment horizontal="center" vertical="center"/>
      <protection hidden="1"/>
    </xf>
    <xf numFmtId="8" fontId="4" fillId="0" borderId="50" xfId="0" applyNumberFormat="1" applyFont="1" applyBorder="1" applyAlignment="1" applyProtection="1">
      <alignment horizontal="center" vertical="center"/>
      <protection hidden="1"/>
    </xf>
    <xf numFmtId="8" fontId="4" fillId="0" borderId="21" xfId="0" applyNumberFormat="1" applyFont="1" applyBorder="1" applyAlignment="1" applyProtection="1">
      <alignment horizontal="center" vertical="center"/>
      <protection hidden="1"/>
    </xf>
    <xf numFmtId="166" fontId="4" fillId="0" borderId="27" xfId="0" applyNumberFormat="1" applyFont="1" applyBorder="1" applyAlignment="1" applyProtection="1">
      <alignment horizontal="center" vertical="center"/>
      <protection hidden="1"/>
    </xf>
    <xf numFmtId="3" fontId="6" fillId="2" borderId="53" xfId="0" applyNumberFormat="1" applyFont="1" applyFill="1" applyBorder="1" applyAlignment="1" applyProtection="1">
      <alignment horizontal="center" vertical="center" wrapText="1"/>
      <protection locked="0"/>
    </xf>
    <xf numFmtId="3" fontId="17" fillId="2" borderId="54" xfId="0" applyNumberFormat="1" applyFont="1" applyFill="1" applyBorder="1" applyAlignment="1" applyProtection="1">
      <alignment horizontal="center" vertical="center" wrapText="1"/>
      <protection locked="0"/>
    </xf>
    <xf numFmtId="9" fontId="17" fillId="2" borderId="54" xfId="0" applyNumberFormat="1" applyFont="1" applyFill="1" applyBorder="1" applyAlignment="1" applyProtection="1">
      <alignment horizontal="center" vertical="center" wrapText="1"/>
      <protection locked="0"/>
    </xf>
    <xf numFmtId="3" fontId="15" fillId="0" borderId="55" xfId="0" applyNumberFormat="1" applyFont="1" applyBorder="1" applyAlignment="1" applyProtection="1">
      <alignment horizontal="center" vertical="center" wrapText="1"/>
      <protection locked="0"/>
    </xf>
    <xf numFmtId="3" fontId="16" fillId="2" borderId="53" xfId="0" applyNumberFormat="1" applyFont="1" applyFill="1" applyBorder="1" applyAlignment="1" applyProtection="1">
      <alignment horizontal="center" vertical="center" wrapText="1"/>
      <protection locked="0"/>
    </xf>
    <xf numFmtId="3" fontId="16" fillId="2" borderId="54" xfId="0" applyNumberFormat="1" applyFont="1" applyFill="1" applyBorder="1" applyAlignment="1" applyProtection="1">
      <alignment horizontal="center" vertical="center" wrapText="1"/>
      <protection locked="0"/>
    </xf>
    <xf numFmtId="3" fontId="16" fillId="2" borderId="56" xfId="0" applyNumberFormat="1" applyFont="1" applyFill="1" applyBorder="1" applyAlignment="1" applyProtection="1">
      <alignment horizontal="center" vertical="center" wrapText="1"/>
      <protection locked="0"/>
    </xf>
    <xf numFmtId="3" fontId="16" fillId="2" borderId="52"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hidden="1"/>
    </xf>
    <xf numFmtId="0" fontId="18" fillId="0" borderId="26" xfId="0" applyFont="1" applyBorder="1" applyAlignment="1" applyProtection="1">
      <alignment horizontal="center" vertical="center"/>
      <protection hidden="1"/>
    </xf>
    <xf numFmtId="166" fontId="18" fillId="0" borderId="27" xfId="0" applyNumberFormat="1" applyFont="1" applyBorder="1" applyAlignment="1" applyProtection="1">
      <alignment horizontal="center" vertical="center"/>
      <protection hidden="1"/>
    </xf>
    <xf numFmtId="166" fontId="18" fillId="0" borderId="28" xfId="0" applyNumberFormat="1" applyFont="1" applyBorder="1" applyAlignment="1" applyProtection="1">
      <alignment horizontal="center" vertical="center"/>
      <protection hidden="1"/>
    </xf>
    <xf numFmtId="166" fontId="18" fillId="0" borderId="0" xfId="0" applyNumberFormat="1" applyFont="1" applyAlignment="1" applyProtection="1">
      <alignment horizontal="center" vertical="center"/>
      <protection hidden="1"/>
    </xf>
    <xf numFmtId="8" fontId="18" fillId="0" borderId="21" xfId="0" applyNumberFormat="1" applyFont="1" applyBorder="1" applyAlignment="1" applyProtection="1">
      <alignment horizontal="center" vertical="center"/>
      <protection hidden="1"/>
    </xf>
    <xf numFmtId="0" fontId="19" fillId="0" borderId="0" xfId="0" applyFont="1" applyAlignment="1" applyProtection="1">
      <alignment horizontal="left" vertical="center"/>
      <protection hidden="1"/>
    </xf>
    <xf numFmtId="3" fontId="6" fillId="2" borderId="57" xfId="0" applyNumberFormat="1" applyFont="1" applyFill="1" applyBorder="1" applyAlignment="1" applyProtection="1">
      <alignment horizontal="center" vertical="center" wrapText="1"/>
      <protection locked="0"/>
    </xf>
    <xf numFmtId="3" fontId="6" fillId="2" borderId="58" xfId="0" applyNumberFormat="1" applyFont="1" applyFill="1" applyBorder="1" applyAlignment="1" applyProtection="1">
      <alignment horizontal="center" vertical="center" wrapText="1"/>
      <protection locked="0"/>
    </xf>
    <xf numFmtId="9" fontId="6" fillId="2" borderId="58" xfId="0" applyNumberFormat="1" applyFont="1" applyFill="1" applyBorder="1" applyAlignment="1" applyProtection="1">
      <alignment horizontal="center" vertical="center" wrapText="1"/>
      <protection locked="0"/>
    </xf>
    <xf numFmtId="3" fontId="6" fillId="3" borderId="59" xfId="0" applyNumberFormat="1" applyFont="1" applyFill="1" applyBorder="1" applyAlignment="1" applyProtection="1">
      <alignment horizontal="center" vertical="center"/>
      <protection hidden="1"/>
    </xf>
    <xf numFmtId="3" fontId="6" fillId="3" borderId="57" xfId="0" applyNumberFormat="1" applyFont="1" applyFill="1" applyBorder="1" applyAlignment="1" applyProtection="1">
      <alignment horizontal="center" vertical="center"/>
      <protection hidden="1"/>
    </xf>
    <xf numFmtId="3" fontId="6" fillId="3" borderId="58" xfId="0" applyNumberFormat="1" applyFont="1" applyFill="1" applyBorder="1" applyAlignment="1" applyProtection="1">
      <alignment horizontal="center" vertical="center"/>
      <protection hidden="1"/>
    </xf>
    <xf numFmtId="3" fontId="6" fillId="3" borderId="60" xfId="0" applyNumberFormat="1" applyFont="1" applyFill="1" applyBorder="1" applyAlignment="1" applyProtection="1">
      <alignment horizontal="center" vertical="center"/>
      <protection hidden="1"/>
    </xf>
    <xf numFmtId="3" fontId="6" fillId="3" borderId="2" xfId="0" applyNumberFormat="1" applyFont="1" applyFill="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166" fontId="4" fillId="0" borderId="30" xfId="0" applyNumberFormat="1" applyFont="1" applyBorder="1" applyAlignment="1" applyProtection="1">
      <alignment horizontal="center" vertical="center"/>
      <protection hidden="1"/>
    </xf>
    <xf numFmtId="166" fontId="4" fillId="0" borderId="31" xfId="0" applyNumberFormat="1" applyFont="1" applyBorder="1" applyAlignment="1" applyProtection="1">
      <alignment horizontal="center" vertical="center"/>
      <protection hidden="1"/>
    </xf>
    <xf numFmtId="166" fontId="4" fillId="0" borderId="0" xfId="0" applyNumberFormat="1" applyFont="1" applyAlignment="1" applyProtection="1">
      <alignment horizontal="center" vertical="center"/>
      <protection hidden="1"/>
    </xf>
    <xf numFmtId="8" fontId="4" fillId="0" borderId="22" xfId="0" applyNumberFormat="1" applyFont="1" applyBorder="1" applyAlignment="1" applyProtection="1">
      <alignment horizontal="center" vertical="center"/>
      <protection hidden="1"/>
    </xf>
    <xf numFmtId="0" fontId="4" fillId="0" borderId="5" xfId="0" applyFont="1" applyBorder="1" applyAlignment="1" applyProtection="1">
      <alignment horizontal="center"/>
      <protection hidden="1"/>
    </xf>
    <xf numFmtId="2" fontId="4" fillId="0" borderId="5" xfId="0" applyNumberFormat="1" applyFont="1" applyBorder="1" applyAlignment="1" applyProtection="1">
      <alignment horizontal="center"/>
      <protection hidden="1"/>
    </xf>
    <xf numFmtId="0" fontId="6" fillId="0" borderId="57" xfId="0" applyFont="1" applyBorder="1" applyAlignment="1" applyProtection="1">
      <alignment horizontal="center" vertical="center"/>
      <protection hidden="1"/>
    </xf>
    <xf numFmtId="8" fontId="4" fillId="0" borderId="58" xfId="0" applyNumberFormat="1" applyFont="1" applyBorder="1" applyAlignment="1" applyProtection="1">
      <alignment horizontal="center" vertical="center"/>
      <protection hidden="1"/>
    </xf>
    <xf numFmtId="8" fontId="4" fillId="0" borderId="59" xfId="0" applyNumberFormat="1" applyFont="1" applyBorder="1" applyAlignment="1" applyProtection="1">
      <alignment horizontal="center" vertical="center"/>
      <protection hidden="1"/>
    </xf>
    <xf numFmtId="8" fontId="4" fillId="0" borderId="7" xfId="0" applyNumberFormat="1" applyFont="1" applyBorder="1" applyAlignment="1" applyProtection="1">
      <alignment horizontal="center" vertical="center"/>
      <protection hidden="1"/>
    </xf>
    <xf numFmtId="4" fontId="4" fillId="0" borderId="59" xfId="0" applyNumberFormat="1"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left" vertical="top"/>
      <protection hidden="1"/>
    </xf>
    <xf numFmtId="0" fontId="20" fillId="0" borderId="0" xfId="0" applyFont="1" applyAlignment="1" applyProtection="1">
      <alignment horizontal="center" vertical="top"/>
      <protection hidden="1"/>
    </xf>
    <xf numFmtId="0" fontId="3" fillId="0" borderId="0" xfId="0" applyFont="1" applyAlignment="1" applyProtection="1">
      <alignment horizontal="left"/>
      <protection hidden="1"/>
    </xf>
    <xf numFmtId="0" fontId="4" fillId="0" borderId="0" xfId="0" applyFont="1" applyAlignment="1" applyProtection="1">
      <alignment horizontal="left"/>
      <protection hidden="1"/>
    </xf>
    <xf numFmtId="0" fontId="21" fillId="0" borderId="0" xfId="0" applyFont="1" applyAlignment="1" applyProtection="1">
      <alignment horizontal="center" vertical="top"/>
      <protection hidden="1"/>
    </xf>
    <xf numFmtId="2" fontId="7" fillId="0" borderId="0" xfId="0" applyNumberFormat="1" applyFont="1" applyAlignment="1" applyProtection="1">
      <alignment horizontal="left" vertical="center" wrapText="1"/>
      <protection hidden="1"/>
    </xf>
    <xf numFmtId="0" fontId="8" fillId="0" borderId="0" xfId="0" applyFont="1" applyAlignment="1">
      <alignment horizontal="center" vertical="center" wrapText="1"/>
    </xf>
    <xf numFmtId="3" fontId="4" fillId="0" borderId="0" xfId="0" applyNumberFormat="1" applyFont="1" applyAlignment="1" applyProtection="1">
      <alignment horizontal="center"/>
      <protection hidden="1"/>
    </xf>
    <xf numFmtId="0" fontId="4" fillId="0" borderId="62" xfId="0" applyFont="1" applyBorder="1" applyAlignment="1" applyProtection="1">
      <alignment horizontal="center" vertical="center"/>
      <protection hidden="1"/>
    </xf>
    <xf numFmtId="0" fontId="4" fillId="0" borderId="63" xfId="0" applyFont="1" applyBorder="1" applyAlignment="1" applyProtection="1">
      <alignment horizontal="center" vertical="center"/>
      <protection hidden="1"/>
    </xf>
    <xf numFmtId="0" fontId="4" fillId="0" borderId="63" xfId="0" applyFont="1" applyBorder="1" applyAlignment="1" applyProtection="1">
      <alignment horizontal="left" vertical="center"/>
      <protection hidden="1"/>
    </xf>
    <xf numFmtId="0" fontId="4" fillId="0" borderId="64" xfId="0" applyFont="1" applyBorder="1" applyAlignment="1" applyProtection="1">
      <alignment horizontal="center" vertical="center"/>
      <protection hidden="1"/>
    </xf>
    <xf numFmtId="0" fontId="22" fillId="0" borderId="0" xfId="0" applyFont="1" applyAlignment="1">
      <alignment horizontal="center"/>
    </xf>
    <xf numFmtId="0" fontId="22" fillId="0" borderId="0" xfId="0" applyFont="1"/>
    <xf numFmtId="0" fontId="22" fillId="0" borderId="0" xfId="0" applyFont="1" applyAlignment="1">
      <alignment wrapText="1"/>
    </xf>
    <xf numFmtId="0" fontId="23" fillId="0" borderId="66" xfId="0" applyFont="1" applyBorder="1" applyAlignment="1">
      <alignment horizontal="center"/>
    </xf>
    <xf numFmtId="0" fontId="4" fillId="0" borderId="19"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23" fillId="0" borderId="0" xfId="0" applyFont="1" applyAlignment="1">
      <alignment horizontal="center"/>
    </xf>
    <xf numFmtId="3" fontId="22" fillId="0" borderId="0" xfId="0" applyNumberFormat="1" applyFont="1" applyAlignment="1">
      <alignment horizontal="center"/>
    </xf>
    <xf numFmtId="0" fontId="7" fillId="0" borderId="0" xfId="0" applyFont="1" applyAlignment="1" applyProtection="1">
      <alignment horizontal="center"/>
      <protection hidden="1"/>
    </xf>
    <xf numFmtId="0" fontId="6" fillId="0" borderId="8" xfId="0" applyFont="1" applyBorder="1" applyAlignment="1" applyProtection="1">
      <alignment horizontal="center" vertical="center"/>
      <protection hidden="1"/>
    </xf>
    <xf numFmtId="0" fontId="4" fillId="0" borderId="70" xfId="0" applyFont="1" applyBorder="1" applyAlignment="1" applyProtection="1">
      <alignment horizontal="left" vertical="center"/>
      <protection hidden="1"/>
    </xf>
    <xf numFmtId="0" fontId="4" fillId="0" borderId="71" xfId="0" applyFont="1" applyBorder="1" applyAlignment="1" applyProtection="1">
      <alignment horizontal="left" vertical="center"/>
      <protection hidden="1"/>
    </xf>
    <xf numFmtId="0" fontId="4" fillId="0" borderId="71"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8" fillId="0" borderId="74" xfId="0" applyFont="1" applyBorder="1" applyAlignment="1">
      <alignment horizontal="left" vertical="center"/>
    </xf>
    <xf numFmtId="0" fontId="8" fillId="0" borderId="18" xfId="0" applyFont="1" applyBorder="1" applyAlignment="1">
      <alignment horizontal="left" vertical="center"/>
    </xf>
    <xf numFmtId="0" fontId="8" fillId="0" borderId="75" xfId="0" applyFont="1" applyBorder="1" applyAlignment="1">
      <alignment horizontal="left" vertical="center"/>
    </xf>
    <xf numFmtId="0" fontId="23" fillId="0" borderId="77" xfId="0" applyFont="1" applyBorder="1" applyAlignment="1">
      <alignment horizontal="center"/>
    </xf>
    <xf numFmtId="0" fontId="22" fillId="0" borderId="71" xfId="0" applyFont="1" applyBorder="1"/>
    <xf numFmtId="0" fontId="8" fillId="0" borderId="71" xfId="0" applyFont="1" applyBorder="1" applyAlignment="1">
      <alignment horizontal="left" vertical="center"/>
    </xf>
    <xf numFmtId="3" fontId="22" fillId="0" borderId="70" xfId="0" applyNumberFormat="1" applyFont="1" applyBorder="1" applyAlignment="1">
      <alignment horizontal="center"/>
    </xf>
    <xf numFmtId="0" fontId="8" fillId="0" borderId="73" xfId="0" applyFont="1" applyBorder="1" applyAlignment="1">
      <alignment horizontal="center" vertical="center" wrapText="1"/>
    </xf>
    <xf numFmtId="0" fontId="4" fillId="0" borderId="1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23" fillId="0" borderId="58" xfId="0" applyFont="1" applyBorder="1" applyAlignment="1">
      <alignment horizontal="center"/>
    </xf>
    <xf numFmtId="3" fontId="2" fillId="0" borderId="60" xfId="0" applyNumberFormat="1" applyFont="1" applyBorder="1" applyAlignment="1">
      <alignment horizontal="center" wrapText="1"/>
    </xf>
    <xf numFmtId="0" fontId="4" fillId="0" borderId="2" xfId="0" applyFont="1" applyBorder="1" applyAlignment="1" applyProtection="1">
      <alignment horizontal="center"/>
      <protection hidden="1"/>
    </xf>
    <xf numFmtId="3" fontId="2" fillId="0" borderId="0" xfId="0" applyNumberFormat="1" applyFont="1" applyAlignment="1">
      <alignment horizontal="center" wrapText="1"/>
    </xf>
    <xf numFmtId="0" fontId="4" fillId="5" borderId="0" xfId="0" applyFont="1" applyFill="1" applyAlignment="1" applyProtection="1">
      <alignment horizontal="center"/>
      <protection hidden="1"/>
    </xf>
    <xf numFmtId="0" fontId="6" fillId="0" borderId="0" xfId="0" applyFont="1" applyAlignment="1" applyProtection="1">
      <alignment horizontal="center"/>
      <protection hidden="1"/>
    </xf>
    <xf numFmtId="0" fontId="0" fillId="0" borderId="19" xfId="0" applyBorder="1" applyAlignment="1">
      <alignment vertical="center" wrapText="1"/>
    </xf>
    <xf numFmtId="0" fontId="20"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7" fillId="0" borderId="4" xfId="0" applyFont="1" applyBorder="1" applyAlignment="1" applyProtection="1">
      <alignment horizontal="center" vertical="center" wrapText="1"/>
      <protection hidden="1"/>
    </xf>
    <xf numFmtId="0" fontId="0" fillId="0" borderId="0" xfId="0"/>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wrapText="1"/>
      <protection locked="0" hidden="1"/>
    </xf>
    <xf numFmtId="0" fontId="0" fillId="0" borderId="83" xfId="0" applyBorder="1" applyAlignment="1" applyProtection="1">
      <alignment vertical="center" wrapText="1"/>
      <protection hidden="1"/>
    </xf>
    <xf numFmtId="0" fontId="0" fillId="0" borderId="0" xfId="0" applyAlignment="1">
      <alignment horizontal="left" vertical="center" wrapText="1"/>
    </xf>
    <xf numFmtId="0" fontId="0" fillId="0" borderId="16" xfId="0" applyBorder="1" applyAlignment="1">
      <alignment vertical="center" wrapText="1"/>
    </xf>
    <xf numFmtId="0" fontId="0" fillId="7" borderId="16" xfId="0" applyFill="1" applyBorder="1" applyAlignment="1" applyProtection="1">
      <alignment vertical="center" wrapText="1"/>
      <protection hidden="1"/>
    </xf>
    <xf numFmtId="0" fontId="0" fillId="0" borderId="79" xfId="0" applyBorder="1" applyAlignment="1" applyProtection="1">
      <alignment vertical="center" wrapText="1"/>
      <protection hidden="1"/>
    </xf>
    <xf numFmtId="0" fontId="0" fillId="0" borderId="80"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0" borderId="84"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wrapText="1"/>
      <protection locked="0" hidden="1"/>
    </xf>
    <xf numFmtId="0" fontId="0" fillId="7" borderId="81" xfId="0" applyFill="1" applyBorder="1" applyAlignment="1" applyProtection="1">
      <alignment vertical="center" wrapText="1"/>
      <protection hidden="1"/>
    </xf>
    <xf numFmtId="0" fontId="0" fillId="7" borderId="0" xfId="0" applyFill="1" applyAlignment="1" applyProtection="1">
      <alignment vertical="center" wrapText="1"/>
      <protection hidden="1"/>
    </xf>
    <xf numFmtId="0" fontId="28" fillId="0" borderId="0" xfId="0"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2" fontId="31" fillId="0" borderId="78" xfId="0" applyNumberFormat="1" applyFont="1" applyBorder="1" applyAlignment="1" applyProtection="1">
      <alignment horizontal="left" vertical="center" wrapText="1"/>
      <protection hidden="1"/>
    </xf>
    <xf numFmtId="2" fontId="31" fillId="0" borderId="79" xfId="0" applyNumberFormat="1" applyFont="1" applyBorder="1" applyAlignment="1" applyProtection="1">
      <alignment horizontal="left" vertical="center" wrapText="1"/>
      <protection hidden="1"/>
    </xf>
    <xf numFmtId="0" fontId="32" fillId="0" borderId="81" xfId="0" applyFont="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0" fontId="31" fillId="0" borderId="81" xfId="0" applyFont="1" applyBorder="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vertical="center" wrapText="1"/>
      <protection locked="0" hidden="1"/>
    </xf>
    <xf numFmtId="0" fontId="33" fillId="0" borderId="0" xfId="0" applyFont="1" applyAlignment="1" applyProtection="1">
      <alignment horizontal="left" vertical="center" wrapText="1"/>
      <protection locked="0" hidden="1"/>
    </xf>
    <xf numFmtId="0" fontId="31" fillId="0" borderId="81" xfId="0" applyFont="1" applyBorder="1" applyAlignment="1" applyProtection="1">
      <alignment horizontal="left" vertical="center"/>
      <protection hidden="1"/>
    </xf>
    <xf numFmtId="0" fontId="31" fillId="0" borderId="82" xfId="0" applyFont="1" applyBorder="1" applyAlignment="1" applyProtection="1">
      <alignment horizontal="left" vertical="center"/>
      <protection hidden="1"/>
    </xf>
    <xf numFmtId="0" fontId="31" fillId="7" borderId="81" xfId="0" applyFont="1" applyFill="1" applyBorder="1" applyAlignment="1" applyProtection="1">
      <alignment horizontal="center" vertical="center" wrapText="1"/>
      <protection hidden="1"/>
    </xf>
    <xf numFmtId="0" fontId="31" fillId="7" borderId="0" xfId="0" applyFont="1" applyFill="1" applyAlignment="1" applyProtection="1">
      <alignment horizontal="center" vertical="center" wrapText="1"/>
      <protection hidden="1"/>
    </xf>
    <xf numFmtId="0" fontId="32" fillId="7" borderId="0" xfId="0" applyFont="1" applyFill="1" applyAlignment="1" applyProtection="1">
      <alignment horizontal="left" vertical="center" wrapText="1"/>
      <protection hidden="1"/>
    </xf>
    <xf numFmtId="0" fontId="32" fillId="7" borderId="0" xfId="0" applyFont="1" applyFill="1" applyAlignment="1" applyProtection="1">
      <alignment horizontal="center" vertical="center" wrapText="1"/>
      <protection hidden="1"/>
    </xf>
    <xf numFmtId="0" fontId="32" fillId="0" borderId="79" xfId="0" applyFont="1" applyBorder="1" applyAlignment="1" applyProtection="1">
      <alignment horizontal="center" vertical="center" wrapText="1"/>
      <protection hidden="1"/>
    </xf>
    <xf numFmtId="0" fontId="34" fillId="6" borderId="97" xfId="0" applyFont="1" applyFill="1" applyBorder="1" applyAlignment="1" applyProtection="1">
      <alignment horizontal="center" vertical="center" wrapText="1"/>
      <protection hidden="1"/>
    </xf>
    <xf numFmtId="0" fontId="31" fillId="0" borderId="81" xfId="0" applyFont="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4" fillId="0" borderId="81" xfId="0" applyFont="1" applyBorder="1" applyAlignment="1" applyProtection="1">
      <alignment horizontal="left" vertical="center"/>
      <protection hidden="1"/>
    </xf>
    <xf numFmtId="0" fontId="34" fillId="6" borderId="88" xfId="0" applyFont="1" applyFill="1" applyBorder="1" applyAlignment="1" applyProtection="1">
      <alignment horizontal="center" vertical="center"/>
      <protection hidden="1"/>
    </xf>
    <xf numFmtId="0" fontId="34" fillId="0" borderId="81" xfId="0" applyFont="1" applyBorder="1" applyAlignment="1" applyProtection="1">
      <alignment horizontal="left" vertical="center" wrapText="1"/>
      <protection hidden="1"/>
    </xf>
    <xf numFmtId="9" fontId="34" fillId="6" borderId="88" xfId="1" applyFont="1" applyFill="1" applyBorder="1" applyAlignment="1" applyProtection="1">
      <alignment horizontal="center" vertical="center" wrapText="1"/>
      <protection hidden="1"/>
    </xf>
    <xf numFmtId="9" fontId="34" fillId="0" borderId="0" xfId="1" applyFont="1" applyFill="1" applyBorder="1" applyAlignment="1" applyProtection="1">
      <alignment horizontal="center" vertical="center" wrapText="1"/>
      <protection locked="0" hidden="1"/>
    </xf>
    <xf numFmtId="0" fontId="35" fillId="0" borderId="0" xfId="0" applyFont="1" applyAlignment="1" applyProtection="1">
      <alignment horizontal="left" vertical="center" wrapText="1"/>
      <protection hidden="1"/>
    </xf>
    <xf numFmtId="0" fontId="31" fillId="0" borderId="83" xfId="0" applyFont="1" applyBorder="1" applyAlignment="1" applyProtection="1">
      <alignment horizontal="center" vertical="center" wrapText="1"/>
      <protection hidden="1"/>
    </xf>
    <xf numFmtId="0" fontId="32" fillId="0" borderId="83" xfId="0" applyFont="1" applyBorder="1" applyAlignment="1" applyProtection="1">
      <alignment horizontal="center" vertical="center" wrapText="1"/>
      <protection hidden="1"/>
    </xf>
    <xf numFmtId="0" fontId="33" fillId="0" borderId="78" xfId="0" applyFont="1" applyBorder="1" applyAlignment="1" applyProtection="1">
      <alignment horizontal="left" vertical="center" wrapText="1"/>
      <protection hidden="1"/>
    </xf>
    <xf numFmtId="0" fontId="33" fillId="0" borderId="79" xfId="0" applyFont="1" applyBorder="1" applyAlignment="1" applyProtection="1">
      <alignment horizontal="center" vertical="center" wrapText="1"/>
      <protection locked="0" hidden="1"/>
    </xf>
    <xf numFmtId="0" fontId="33" fillId="0" borderId="79" xfId="0" applyFont="1" applyBorder="1" applyAlignment="1" applyProtection="1">
      <alignment vertical="center" wrapText="1"/>
      <protection hidden="1"/>
    </xf>
    <xf numFmtId="0" fontId="0" fillId="6" borderId="88" xfId="0" applyFill="1" applyBorder="1" applyAlignment="1" applyProtection="1">
      <alignment horizontal="center" vertical="center" wrapText="1"/>
      <protection hidden="1"/>
    </xf>
    <xf numFmtId="0" fontId="36" fillId="0" borderId="81" xfId="0" applyFont="1" applyBorder="1" applyAlignment="1" applyProtection="1">
      <alignment vertical="center" wrapText="1"/>
      <protection hidden="1"/>
    </xf>
    <xf numFmtId="0" fontId="36" fillId="0" borderId="0" xfId="0" applyFont="1" applyAlignment="1" applyProtection="1">
      <alignment vertical="center" wrapText="1"/>
      <protection hidden="1"/>
    </xf>
    <xf numFmtId="0" fontId="36" fillId="0" borderId="16" xfId="0" applyFont="1" applyBorder="1" applyAlignment="1" applyProtection="1">
      <alignment vertical="center" wrapText="1"/>
      <protection hidden="1"/>
    </xf>
    <xf numFmtId="0" fontId="27" fillId="0" borderId="81" xfId="0" applyFont="1" applyBorder="1" applyAlignment="1" applyProtection="1">
      <alignment vertical="center" wrapText="1"/>
      <protection hidden="1"/>
    </xf>
    <xf numFmtId="0" fontId="34" fillId="0" borderId="78" xfId="0" applyFont="1" applyBorder="1" applyAlignment="1" applyProtection="1">
      <alignment horizontal="center" vertical="center" wrapText="1"/>
      <protection hidden="1"/>
    </xf>
    <xf numFmtId="0" fontId="36" fillId="0" borderId="79" xfId="0" applyFont="1" applyBorder="1" applyAlignment="1" applyProtection="1">
      <alignment vertical="center" wrapText="1"/>
      <protection hidden="1"/>
    </xf>
    <xf numFmtId="0" fontId="34" fillId="0" borderId="80" xfId="0" applyFont="1" applyBorder="1" applyAlignment="1" applyProtection="1">
      <alignment horizontal="center" vertical="center" wrapText="1"/>
      <protection hidden="1"/>
    </xf>
    <xf numFmtId="0" fontId="34" fillId="0" borderId="96" xfId="0" applyFont="1" applyBorder="1" applyAlignment="1" applyProtection="1">
      <alignment horizontal="center" vertical="center" wrapText="1"/>
      <protection hidden="1"/>
    </xf>
    <xf numFmtId="0" fontId="36" fillId="0" borderId="92" xfId="0" applyFont="1" applyBorder="1" applyAlignment="1" applyProtection="1">
      <alignment vertical="center" wrapText="1"/>
      <protection hidden="1"/>
    </xf>
    <xf numFmtId="167" fontId="36" fillId="6" borderId="90" xfId="0" applyNumberFormat="1" applyFont="1" applyFill="1" applyBorder="1" applyAlignment="1" applyProtection="1">
      <alignment horizontal="center" vertical="center" wrapText="1"/>
      <protection hidden="1"/>
    </xf>
    <xf numFmtId="167" fontId="34" fillId="6" borderId="91" xfId="0" applyNumberFormat="1" applyFont="1" applyFill="1" applyBorder="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167" fontId="36" fillId="0" borderId="89" xfId="0" applyNumberFormat="1" applyFont="1" applyBorder="1" applyAlignment="1" applyProtection="1">
      <alignment horizontal="center" vertical="center" wrapText="1"/>
      <protection hidden="1"/>
    </xf>
    <xf numFmtId="0" fontId="34" fillId="0" borderId="81" xfId="0" applyFont="1" applyBorder="1" applyAlignment="1" applyProtection="1">
      <alignment horizontal="center" vertical="center" wrapText="1"/>
      <protection hidden="1"/>
    </xf>
    <xf numFmtId="167" fontId="36" fillId="0" borderId="81" xfId="0" applyNumberFormat="1" applyFont="1" applyBorder="1" applyAlignment="1" applyProtection="1">
      <alignment horizontal="center" vertical="center" wrapText="1"/>
      <protection hidden="1"/>
    </xf>
    <xf numFmtId="167" fontId="34" fillId="0" borderId="16" xfId="0" applyNumberFormat="1" applyFont="1" applyBorder="1" applyAlignment="1" applyProtection="1">
      <alignment horizontal="center" vertical="center" wrapText="1"/>
      <protection hidden="1"/>
    </xf>
    <xf numFmtId="167" fontId="36" fillId="0" borderId="92" xfId="0" applyNumberFormat="1" applyFont="1" applyBorder="1" applyAlignment="1" applyProtection="1">
      <alignment horizontal="center" vertical="center" wrapText="1"/>
      <protection hidden="1"/>
    </xf>
    <xf numFmtId="0" fontId="36" fillId="0" borderId="82" xfId="0" applyFont="1" applyBorder="1" applyAlignment="1" applyProtection="1">
      <alignment vertical="center" wrapText="1"/>
      <protection hidden="1"/>
    </xf>
    <xf numFmtId="0" fontId="36" fillId="0" borderId="83" xfId="0" applyFont="1" applyBorder="1" applyAlignment="1" applyProtection="1">
      <alignment vertical="center" wrapText="1"/>
      <protection hidden="1"/>
    </xf>
    <xf numFmtId="0" fontId="36" fillId="0" borderId="83" xfId="0" applyFont="1" applyBorder="1" applyAlignment="1" applyProtection="1">
      <alignment horizontal="center" vertical="center" wrapText="1"/>
      <protection hidden="1"/>
    </xf>
    <xf numFmtId="0" fontId="36" fillId="7" borderId="81" xfId="0" applyFont="1" applyFill="1" applyBorder="1" applyAlignment="1" applyProtection="1">
      <alignment vertical="center" wrapText="1"/>
      <protection hidden="1"/>
    </xf>
    <xf numFmtId="0" fontId="36" fillId="7" borderId="0" xfId="0" applyFont="1" applyFill="1" applyAlignment="1" applyProtection="1">
      <alignment vertical="center" wrapText="1"/>
      <protection hidden="1"/>
    </xf>
    <xf numFmtId="0" fontId="36" fillId="7" borderId="92" xfId="0" applyFont="1" applyFill="1" applyBorder="1" applyAlignment="1" applyProtection="1">
      <alignment vertical="center" wrapText="1"/>
      <protection hidden="1"/>
    </xf>
    <xf numFmtId="0" fontId="27" fillId="0" borderId="85" xfId="0" applyFont="1" applyBorder="1" applyAlignment="1" applyProtection="1">
      <alignment vertical="center" wrapText="1"/>
      <protection hidden="1"/>
    </xf>
    <xf numFmtId="0" fontId="36" fillId="0" borderId="86" xfId="0" applyFont="1" applyBorder="1" applyAlignment="1" applyProtection="1">
      <alignment vertical="center" wrapText="1"/>
      <protection hidden="1"/>
    </xf>
    <xf numFmtId="167" fontId="36" fillId="0" borderId="85" xfId="0" applyNumberFormat="1" applyFont="1" applyBorder="1" applyAlignment="1" applyProtection="1">
      <alignment horizontal="center" vertical="center" wrapText="1"/>
      <protection hidden="1"/>
    </xf>
    <xf numFmtId="167" fontId="36" fillId="0" borderId="86" xfId="0" applyNumberFormat="1" applyFont="1" applyBorder="1" applyAlignment="1" applyProtection="1">
      <alignment horizontal="center" vertical="center" wrapText="1"/>
      <protection hidden="1"/>
    </xf>
    <xf numFmtId="0" fontId="36" fillId="0" borderId="86" xfId="0" applyFont="1" applyBorder="1" applyAlignment="1" applyProtection="1">
      <alignment horizontal="center" vertical="center" wrapText="1"/>
      <protection hidden="1"/>
    </xf>
    <xf numFmtId="167" fontId="33" fillId="0" borderId="27" xfId="0" applyNumberFormat="1" applyFont="1" applyBorder="1" applyAlignment="1" applyProtection="1">
      <alignment horizontal="center" vertical="center" wrapText="1"/>
      <protection hidden="1"/>
    </xf>
    <xf numFmtId="168" fontId="36" fillId="0" borderId="78" xfId="0" applyNumberFormat="1"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168" fontId="36" fillId="0" borderId="79" xfId="0" applyNumberFormat="1" applyFont="1" applyBorder="1" applyAlignment="1" applyProtection="1">
      <alignment horizontal="center" vertical="center" wrapText="1"/>
      <protection hidden="1"/>
    </xf>
    <xf numFmtId="167" fontId="33" fillId="0" borderId="92" xfId="0" applyNumberFormat="1" applyFont="1" applyBorder="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6" fillId="0" borderId="95" xfId="0" applyFont="1" applyBorder="1" applyAlignment="1" applyProtection="1">
      <alignment horizontal="center" vertical="center" wrapText="1"/>
      <protection hidden="1"/>
    </xf>
    <xf numFmtId="167" fontId="33" fillId="0" borderId="94" xfId="0" applyNumberFormat="1" applyFont="1" applyBorder="1" applyAlignment="1" applyProtection="1">
      <alignment horizontal="center" vertical="center" wrapText="1"/>
      <protection hidden="1"/>
    </xf>
    <xf numFmtId="0" fontId="34" fillId="0" borderId="81" xfId="0" applyFont="1" applyBorder="1" applyAlignment="1" applyProtection="1">
      <alignment vertical="center" wrapText="1"/>
      <protection hidden="1"/>
    </xf>
    <xf numFmtId="168" fontId="36" fillId="0" borderId="82" xfId="0" applyNumberFormat="1" applyFont="1" applyBorder="1" applyAlignment="1" applyProtection="1">
      <alignment horizontal="center" vertical="center" wrapText="1"/>
      <protection hidden="1"/>
    </xf>
    <xf numFmtId="168" fontId="36" fillId="0" borderId="83" xfId="0" applyNumberFormat="1" applyFont="1" applyBorder="1" applyAlignment="1" applyProtection="1">
      <alignment horizontal="center" vertical="center" wrapText="1"/>
      <protection hidden="1"/>
    </xf>
    <xf numFmtId="167" fontId="33" fillId="0" borderId="49" xfId="0" applyNumberFormat="1" applyFont="1" applyBorder="1" applyAlignment="1" applyProtection="1">
      <alignment horizontal="center" vertical="center" wrapText="1"/>
      <protection hidden="1"/>
    </xf>
    <xf numFmtId="0" fontId="33" fillId="0" borderId="82" xfId="0" applyFont="1" applyBorder="1" applyAlignment="1" applyProtection="1">
      <alignment vertical="center" wrapText="1"/>
      <protection hidden="1"/>
    </xf>
    <xf numFmtId="1" fontId="36" fillId="0" borderId="83" xfId="0" applyNumberFormat="1" applyFont="1" applyBorder="1" applyAlignment="1" applyProtection="1">
      <alignment horizontal="center" vertical="center" wrapText="1"/>
      <protection locked="0" hidden="1"/>
    </xf>
    <xf numFmtId="168" fontId="27" fillId="0" borderId="83" xfId="0" applyNumberFormat="1" applyFont="1" applyBorder="1" applyAlignment="1" applyProtection="1">
      <alignment horizontal="center" vertical="center" wrapText="1"/>
      <protection locked="0" hidden="1"/>
    </xf>
    <xf numFmtId="0" fontId="36" fillId="7" borderId="16" xfId="0" applyFont="1" applyFill="1" applyBorder="1" applyAlignment="1" applyProtection="1">
      <alignment vertical="center" wrapText="1"/>
      <protection hidden="1"/>
    </xf>
    <xf numFmtId="0" fontId="27" fillId="0" borderId="78" xfId="0" applyFont="1" applyBorder="1" applyAlignment="1" applyProtection="1">
      <alignment vertical="center" wrapText="1"/>
      <protection hidden="1"/>
    </xf>
    <xf numFmtId="0" fontId="33" fillId="0" borderId="78" xfId="0" applyFont="1" applyBorder="1" applyAlignment="1" applyProtection="1">
      <alignment horizontal="left" wrapText="1"/>
      <protection hidden="1"/>
    </xf>
    <xf numFmtId="0" fontId="33" fillId="0" borderId="79" xfId="0" applyFont="1" applyBorder="1" applyAlignment="1" applyProtection="1">
      <alignment horizontal="left"/>
      <protection hidden="1"/>
    </xf>
    <xf numFmtId="0" fontId="36" fillId="0" borderId="79" xfId="0" applyFont="1" applyBorder="1" applyAlignment="1">
      <alignment horizontal="left"/>
    </xf>
    <xf numFmtId="0" fontId="36" fillId="0" borderId="79" xfId="0" applyFont="1" applyBorder="1" applyAlignment="1" applyProtection="1">
      <alignment horizontal="left" vertical="center"/>
      <protection locked="0" hidden="1"/>
    </xf>
    <xf numFmtId="0" fontId="36" fillId="0" borderId="80" xfId="0" applyFont="1" applyBorder="1" applyAlignment="1">
      <alignment horizontal="left" vertical="center"/>
    </xf>
    <xf numFmtId="0" fontId="33" fillId="0" borderId="81" xfId="0" applyFont="1" applyBorder="1" applyAlignment="1" applyProtection="1">
      <alignment horizontal="left" wrapText="1"/>
      <protection hidden="1"/>
    </xf>
    <xf numFmtId="0" fontId="33" fillId="0" borderId="0" xfId="0" applyFont="1" applyAlignment="1" applyProtection="1">
      <alignment horizontal="left"/>
      <protection hidden="1"/>
    </xf>
    <xf numFmtId="0" fontId="33" fillId="0" borderId="0" xfId="0" applyFont="1" applyAlignment="1" applyProtection="1">
      <alignment horizontal="left" vertical="center"/>
      <protection locked="0" hidden="1"/>
    </xf>
    <xf numFmtId="0" fontId="0" fillId="0" borderId="16" xfId="0" applyBorder="1" applyAlignment="1">
      <alignment horizontal="left" vertical="center"/>
    </xf>
    <xf numFmtId="0" fontId="36" fillId="0" borderId="81" xfId="0" applyFont="1" applyBorder="1" applyAlignment="1">
      <alignment wrapText="1"/>
    </xf>
    <xf numFmtId="0" fontId="0" fillId="6" borderId="0" xfId="0" applyFill="1" applyBorder="1" applyAlignment="1" applyProtection="1">
      <alignment horizontal="center" vertical="center" wrapText="1"/>
      <protection hidden="1"/>
    </xf>
    <xf numFmtId="0" fontId="37" fillId="0" borderId="81" xfId="0" applyFont="1" applyBorder="1" applyAlignment="1" applyProtection="1">
      <alignment vertical="center" wrapText="1"/>
      <protection hidden="1"/>
    </xf>
    <xf numFmtId="0" fontId="34" fillId="0" borderId="78" xfId="0" applyFont="1" applyBorder="1" applyAlignment="1" applyProtection="1">
      <alignment horizontal="left" vertical="center" wrapText="1"/>
      <protection hidden="1"/>
    </xf>
    <xf numFmtId="0" fontId="33" fillId="7" borderId="81" xfId="0" applyFont="1" applyFill="1" applyBorder="1" applyAlignment="1" applyProtection="1">
      <alignment horizontal="center" vertical="center" wrapText="1"/>
      <protection hidden="1"/>
    </xf>
    <xf numFmtId="0" fontId="33" fillId="7" borderId="0" xfId="0" applyFont="1" applyFill="1" applyAlignment="1" applyProtection="1">
      <alignment horizontal="center" vertical="center" wrapText="1"/>
      <protection hidden="1"/>
    </xf>
    <xf numFmtId="0" fontId="33" fillId="7" borderId="16" xfId="0" applyFont="1" applyFill="1" applyBorder="1" applyAlignment="1" applyProtection="1">
      <alignment horizontal="center" vertical="center" wrapText="1"/>
      <protection hidden="1"/>
    </xf>
    <xf numFmtId="0" fontId="34" fillId="0" borderId="93" xfId="0" applyFont="1" applyBorder="1" applyAlignment="1" applyProtection="1">
      <alignment horizontal="left" vertical="center" wrapText="1"/>
      <protection hidden="1"/>
    </xf>
    <xf numFmtId="0" fontId="34" fillId="0" borderId="95" xfId="0" applyFont="1" applyBorder="1" applyAlignment="1" applyProtection="1">
      <alignment horizontal="left" vertical="center" wrapText="1"/>
      <protection hidden="1"/>
    </xf>
    <xf numFmtId="0" fontId="34" fillId="0" borderId="81" xfId="0" applyFont="1" applyBorder="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34" fillId="6" borderId="79" xfId="0" applyFont="1" applyFill="1" applyBorder="1" applyAlignment="1" applyProtection="1">
      <alignment vertical="center" wrapText="1"/>
      <protection locked="0" hidden="1"/>
    </xf>
    <xf numFmtId="0" fontId="34" fillId="6" borderId="79" xfId="0" applyFont="1" applyFill="1" applyBorder="1" applyAlignment="1" applyProtection="1">
      <alignment vertical="center" wrapText="1"/>
      <protection locked="0"/>
    </xf>
    <xf numFmtId="0" fontId="34" fillId="6" borderId="80" xfId="0" applyFont="1" applyFill="1" applyBorder="1" applyAlignment="1" applyProtection="1">
      <alignment vertical="center" wrapText="1"/>
      <protection locked="0"/>
    </xf>
    <xf numFmtId="0" fontId="38" fillId="8" borderId="85" xfId="0" quotePrefix="1" applyFont="1" applyFill="1" applyBorder="1" applyAlignment="1" applyProtection="1">
      <alignment horizontal="center" vertical="center" wrapText="1"/>
      <protection locked="0" hidden="1"/>
    </xf>
    <xf numFmtId="0" fontId="39" fillId="8" borderId="86" xfId="0" applyFont="1" applyFill="1" applyBorder="1" applyAlignment="1" applyProtection="1">
      <alignment horizontal="center" vertical="center" wrapText="1"/>
      <protection locked="0"/>
    </xf>
    <xf numFmtId="0" fontId="39" fillId="8" borderId="87" xfId="0" applyFont="1" applyFill="1" applyBorder="1" applyAlignment="1" applyProtection="1">
      <alignment vertical="center" wrapText="1"/>
      <protection locked="0"/>
    </xf>
    <xf numFmtId="0" fontId="31" fillId="6" borderId="97" xfId="0" applyFont="1" applyFill="1" applyBorder="1" applyAlignment="1" applyProtection="1">
      <alignment horizontal="left" vertical="center" wrapText="1"/>
      <protection hidden="1"/>
    </xf>
    <xf numFmtId="0" fontId="0" fillId="6" borderId="98" xfId="0" applyFill="1" applyBorder="1" applyAlignment="1">
      <alignment vertical="center" wrapText="1"/>
    </xf>
    <xf numFmtId="0" fontId="31" fillId="6" borderId="88" xfId="0" applyFont="1" applyFill="1" applyBorder="1" applyAlignment="1" applyProtection="1">
      <alignment horizontal="left" vertical="center" wrapText="1"/>
      <protection hidden="1"/>
    </xf>
    <xf numFmtId="0" fontId="33" fillId="6" borderId="88" xfId="0" applyFont="1" applyFill="1" applyBorder="1" applyAlignment="1" applyProtection="1">
      <alignment horizontal="left" vertical="center" wrapText="1"/>
      <protection hidden="1"/>
    </xf>
    <xf numFmtId="0" fontId="0" fillId="6" borderId="91" xfId="0" applyFill="1" applyBorder="1" applyAlignment="1">
      <alignment vertical="center" wrapText="1"/>
    </xf>
    <xf numFmtId="0" fontId="0" fillId="6" borderId="88" xfId="0" applyFill="1" applyBorder="1" applyAlignment="1">
      <alignment vertical="center" wrapText="1"/>
    </xf>
    <xf numFmtId="16" fontId="31" fillId="6" borderId="88" xfId="0" applyNumberFormat="1" applyFont="1" applyFill="1" applyBorder="1" applyAlignment="1" applyProtection="1">
      <alignment horizontal="left" vertical="center" wrapText="1"/>
      <protection hidden="1"/>
    </xf>
    <xf numFmtId="0" fontId="0" fillId="6" borderId="88" xfId="0" applyFill="1" applyBorder="1" applyAlignment="1" applyProtection="1">
      <alignment horizontal="left" vertical="center" wrapText="1"/>
      <protection hidden="1"/>
    </xf>
    <xf numFmtId="0" fontId="0" fillId="6" borderId="88" xfId="0" applyFill="1" applyBorder="1" applyAlignment="1">
      <alignment horizontal="left" vertical="center" wrapText="1"/>
    </xf>
    <xf numFmtId="3" fontId="8" fillId="0" borderId="74" xfId="0" applyNumberFormat="1" applyFont="1" applyBorder="1" applyAlignment="1">
      <alignment horizontal="center" vertical="center" wrapText="1"/>
    </xf>
    <xf numFmtId="0" fontId="8" fillId="0" borderId="76" xfId="0" applyFont="1" applyBorder="1" applyAlignment="1">
      <alignment horizontal="center" vertical="center" wrapText="1"/>
    </xf>
    <xf numFmtId="3" fontId="4" fillId="0" borderId="67" xfId="0" applyNumberFormat="1" applyFont="1" applyBorder="1" applyAlignment="1" applyProtection="1">
      <alignment horizontal="center" vertical="center" wrapText="1"/>
      <protection hidden="1"/>
    </xf>
    <xf numFmtId="0" fontId="0" fillId="0" borderId="69" xfId="0" applyBorder="1" applyAlignment="1">
      <alignment horizontal="center" vertical="center" wrapText="1"/>
    </xf>
    <xf numFmtId="0" fontId="4" fillId="0" borderId="67"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0" fillId="0" borderId="19" xfId="0" applyBorder="1" applyAlignment="1">
      <alignment vertical="center"/>
    </xf>
    <xf numFmtId="0" fontId="0" fillId="0" borderId="68" xfId="0" applyBorder="1" applyAlignment="1">
      <alignment vertical="center"/>
    </xf>
    <xf numFmtId="0" fontId="4" fillId="0" borderId="67" xfId="0" applyFont="1" applyBorder="1" applyAlignment="1" applyProtection="1">
      <alignment horizontal="center" vertical="center" wrapText="1"/>
      <protection hidden="1"/>
    </xf>
    <xf numFmtId="0" fontId="4" fillId="0" borderId="70" xfId="0" applyFont="1" applyBorder="1" applyAlignment="1" applyProtection="1">
      <alignment horizontal="center" vertical="center" wrapText="1"/>
      <protection hidden="1"/>
    </xf>
    <xf numFmtId="0" fontId="0" fillId="0" borderId="73" xfId="0" applyBorder="1" applyAlignment="1">
      <alignment horizontal="center" vertical="center" wrapText="1"/>
    </xf>
    <xf numFmtId="14" fontId="6" fillId="2" borderId="0" xfId="0" applyNumberFormat="1" applyFont="1" applyFill="1" applyAlignment="1" applyProtection="1">
      <alignment horizontal="left" vertical="center" wrapText="1"/>
      <protection locked="0" hidden="1"/>
    </xf>
    <xf numFmtId="0" fontId="0" fillId="2" borderId="16" xfId="0" applyFill="1" applyBorder="1" applyAlignment="1">
      <alignment horizontal="left" vertical="center" wrapText="1"/>
    </xf>
    <xf numFmtId="0" fontId="6" fillId="2" borderId="0" xfId="0" applyFont="1" applyFill="1" applyAlignment="1" applyProtection="1">
      <alignment horizontal="left" vertical="center" wrapText="1"/>
      <protection locked="0" hidden="1"/>
    </xf>
    <xf numFmtId="0" fontId="6" fillId="2" borderId="16" xfId="0" applyFont="1" applyFill="1" applyBorder="1" applyAlignment="1" applyProtection="1">
      <alignment horizontal="left" vertical="center" wrapText="1"/>
      <protection locked="0" hidden="1"/>
    </xf>
    <xf numFmtId="0" fontId="6" fillId="2" borderId="1" xfId="0" applyFont="1" applyFill="1" applyBorder="1" applyAlignment="1" applyProtection="1">
      <alignment horizontal="left" vertical="center" wrapText="1"/>
      <protection locked="0" hidden="1"/>
    </xf>
    <xf numFmtId="0" fontId="6" fillId="2" borderId="17" xfId="0" applyFont="1" applyFill="1" applyBorder="1" applyAlignment="1" applyProtection="1">
      <alignment horizontal="left" vertical="center" wrapText="1"/>
      <protection locked="0" hidden="1"/>
    </xf>
    <xf numFmtId="0" fontId="6" fillId="2" borderId="0" xfId="0" applyFont="1" applyFill="1" applyAlignment="1" applyProtection="1">
      <alignment horizontal="center" vertical="center" wrapText="1"/>
      <protection locked="0" hidden="1"/>
    </xf>
    <xf numFmtId="0" fontId="4" fillId="2" borderId="16" xfId="0" applyFont="1" applyFill="1" applyBorder="1" applyAlignment="1" applyProtection="1">
      <alignment horizontal="center" vertical="center" wrapText="1"/>
      <protection locked="0" hidden="1"/>
    </xf>
    <xf numFmtId="0" fontId="8" fillId="2" borderId="1" xfId="0" applyFont="1" applyFill="1" applyBorder="1" applyAlignment="1" applyProtection="1">
      <alignment horizontal="left" wrapText="1"/>
      <protection locked="0" hidden="1"/>
    </xf>
    <xf numFmtId="0" fontId="8" fillId="2" borderId="17" xfId="0" applyFont="1" applyFill="1" applyBorder="1" applyAlignment="1" applyProtection="1">
      <alignment horizontal="left" wrapText="1"/>
      <protection locked="0" hidden="1"/>
    </xf>
    <xf numFmtId="0" fontId="6" fillId="2" borderId="0" xfId="0" applyFont="1" applyFill="1" applyAlignment="1" applyProtection="1">
      <alignment horizontal="left" vertical="center"/>
      <protection hidden="1"/>
    </xf>
    <xf numFmtId="0" fontId="7" fillId="0" borderId="14" xfId="0" applyFont="1" applyBorder="1" applyAlignment="1" applyProtection="1">
      <alignment horizontal="left" vertical="center" wrapText="1"/>
      <protection hidden="1"/>
    </xf>
    <xf numFmtId="0" fontId="0" fillId="0" borderId="7" xfId="0" applyBorder="1" applyAlignment="1">
      <alignment horizontal="left" vertical="center" wrapText="1"/>
    </xf>
    <xf numFmtId="0" fontId="9" fillId="0" borderId="12" xfId="0" applyFont="1" applyBorder="1" applyAlignment="1" applyProtection="1">
      <alignment horizontal="center" vertical="center"/>
      <protection hidden="1"/>
    </xf>
    <xf numFmtId="0" fontId="10" fillId="2" borderId="0" xfId="0" applyFont="1" applyFill="1" applyAlignment="1">
      <alignment vertical="center" wrapText="1"/>
    </xf>
    <xf numFmtId="0" fontId="0" fillId="2" borderId="0" xfId="0" applyFill="1" applyAlignment="1">
      <alignment vertical="center" wrapText="1"/>
    </xf>
    <xf numFmtId="0" fontId="4" fillId="2" borderId="11" xfId="0" applyFont="1" applyFill="1" applyBorder="1" applyAlignment="1" applyProtection="1">
      <alignment horizontal="center" vertical="center" wrapText="1"/>
      <protection locked="0" hidden="1"/>
    </xf>
    <xf numFmtId="0" fontId="4" fillId="2" borderId="12" xfId="0" applyFont="1" applyFill="1" applyBorder="1" applyAlignment="1" applyProtection="1">
      <alignment horizontal="center" vertical="center" wrapText="1"/>
      <protection locked="0" hidden="1"/>
    </xf>
    <xf numFmtId="0" fontId="4" fillId="2" borderId="13" xfId="0" applyFont="1" applyFill="1" applyBorder="1" applyAlignment="1" applyProtection="1">
      <alignment horizontal="center" vertical="center" wrapText="1"/>
      <protection locked="0" hidden="1"/>
    </xf>
    <xf numFmtId="0" fontId="4" fillId="2" borderId="10" xfId="0" applyFont="1" applyFill="1" applyBorder="1" applyAlignment="1" applyProtection="1">
      <alignment horizontal="center" vertical="center" wrapText="1"/>
      <protection locked="0" hidden="1"/>
    </xf>
    <xf numFmtId="0" fontId="4" fillId="2" borderId="1" xfId="0" applyFont="1" applyFill="1" applyBorder="1" applyAlignment="1" applyProtection="1">
      <alignment horizontal="center" vertical="center" wrapText="1"/>
      <protection locked="0" hidden="1"/>
    </xf>
    <xf numFmtId="0" fontId="4" fillId="2" borderId="2" xfId="0" applyFont="1" applyFill="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0" fillId="0" borderId="2" xfId="0" applyBorder="1" applyAlignment="1" applyProtection="1">
      <alignment horizontal="center" wrapText="1"/>
      <protection locked="0" hidden="1"/>
    </xf>
    <xf numFmtId="0" fontId="7" fillId="0" borderId="11" xfId="0" applyFont="1" applyBorder="1" applyAlignment="1" applyProtection="1">
      <alignment horizontal="left" vertical="center" wrapText="1"/>
      <protection hidden="1"/>
    </xf>
    <xf numFmtId="0" fontId="0" fillId="0" borderId="8" xfId="0" applyBorder="1" applyAlignment="1">
      <alignment vertical="center" wrapText="1"/>
    </xf>
    <xf numFmtId="0" fontId="4" fillId="0" borderId="63" xfId="0" applyFont="1" applyBorder="1" applyAlignment="1" applyProtection="1">
      <alignment horizontal="left" vertical="center" wrapText="1"/>
      <protection hidden="1"/>
    </xf>
    <xf numFmtId="0" fontId="0" fillId="0" borderId="65" xfId="0" applyBorder="1" applyAlignment="1">
      <alignment vertical="center" wrapText="1"/>
    </xf>
    <xf numFmtId="0" fontId="6" fillId="3" borderId="0" xfId="0" applyFont="1" applyFill="1" applyAlignment="1" applyProtection="1">
      <alignment horizontal="center" vertical="center" wrapText="1"/>
      <protection locked="0" hidden="1"/>
    </xf>
    <xf numFmtId="0" fontId="0" fillId="3" borderId="0" xfId="0" applyFill="1" applyAlignment="1">
      <alignment horizontal="center" wrapText="1"/>
    </xf>
    <xf numFmtId="0" fontId="8" fillId="3" borderId="0" xfId="0" applyFont="1" applyFill="1" applyAlignment="1">
      <alignment horizontal="left" vertical="center" wrapText="1"/>
    </xf>
    <xf numFmtId="0" fontId="8" fillId="3" borderId="0" xfId="0" applyFont="1" applyFill="1" applyAlignment="1">
      <alignment horizontal="left" vertical="center"/>
    </xf>
    <xf numFmtId="0" fontId="20" fillId="0" borderId="0" xfId="0" applyFont="1" applyAlignment="1" applyProtection="1">
      <alignment horizontal="center" vertical="top" wrapText="1"/>
      <protection hidden="1"/>
    </xf>
    <xf numFmtId="0" fontId="8" fillId="2" borderId="19" xfId="0" applyFont="1" applyFill="1" applyBorder="1" applyAlignment="1">
      <alignment vertical="center" wrapText="1"/>
    </xf>
    <xf numFmtId="0" fontId="0" fillId="0" borderId="19" xfId="0" applyBorder="1" applyAlignment="1">
      <alignment vertical="center" wrapText="1"/>
    </xf>
    <xf numFmtId="0" fontId="7" fillId="4" borderId="4"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6" fillId="0" borderId="40"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6" fillId="0" borderId="51" xfId="0" applyFont="1" applyBorder="1" applyAlignment="1" applyProtection="1">
      <alignment horizontal="left" vertical="center" wrapText="1"/>
      <protection hidden="1"/>
    </xf>
    <xf numFmtId="0" fontId="4" fillId="0" borderId="52"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0" fontId="4" fillId="0" borderId="30" xfId="0" applyFont="1" applyBorder="1" applyAlignment="1" applyProtection="1">
      <alignment horizontal="center" wrapText="1"/>
      <protection hidden="1"/>
    </xf>
    <xf numFmtId="0" fontId="3" fillId="0" borderId="0" xfId="0" applyFont="1" applyAlignment="1" applyProtection="1">
      <alignment horizontal="center" vertical="top" wrapText="1"/>
      <protection hidden="1"/>
    </xf>
    <xf numFmtId="0" fontId="20" fillId="0" borderId="0" xfId="0" applyFont="1" applyAlignment="1" applyProtection="1">
      <alignment vertical="top" wrapText="1"/>
      <protection hidden="1"/>
    </xf>
    <xf numFmtId="3" fontId="6" fillId="3" borderId="61" xfId="0" applyNumberFormat="1" applyFont="1" applyFill="1" applyBorder="1" applyAlignment="1" applyProtection="1">
      <alignment horizontal="center" vertical="center"/>
      <protection hidden="1"/>
    </xf>
    <xf numFmtId="3" fontId="6" fillId="3" borderId="5" xfId="0" applyNumberFormat="1" applyFont="1" applyFill="1" applyBorder="1" applyAlignment="1" applyProtection="1">
      <alignment horizontal="center" vertical="center"/>
      <protection hidden="1"/>
    </xf>
    <xf numFmtId="3" fontId="6" fillId="3" borderId="6" xfId="0" applyNumberFormat="1" applyFont="1" applyFill="1" applyBorder="1" applyAlignment="1" applyProtection="1">
      <alignment horizontal="center" vertical="center"/>
      <protection hidden="1"/>
    </xf>
    <xf numFmtId="0" fontId="6"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13" fillId="0" borderId="12" xfId="0" applyFont="1" applyBorder="1" applyAlignment="1" applyProtection="1">
      <alignment horizontal="left" wrapText="1"/>
      <protection hidden="1"/>
    </xf>
    <xf numFmtId="0" fontId="13" fillId="0" borderId="8" xfId="0" applyFont="1" applyBorder="1" applyAlignment="1" applyProtection="1">
      <alignment horizontal="left" wrapText="1"/>
      <protection hidden="1"/>
    </xf>
    <xf numFmtId="0" fontId="13" fillId="0" borderId="0" xfId="0" applyFont="1" applyAlignment="1" applyProtection="1">
      <alignment horizontal="left" wrapText="1"/>
      <protection hidden="1"/>
    </xf>
    <xf numFmtId="0" fontId="13" fillId="0" borderId="10" xfId="0" applyFont="1" applyBorder="1" applyAlignment="1" applyProtection="1">
      <alignment horizontal="left" wrapText="1"/>
      <protection hidden="1"/>
    </xf>
    <xf numFmtId="0" fontId="13" fillId="0" borderId="1" xfId="0" applyFont="1" applyBorder="1" applyAlignment="1" applyProtection="1">
      <alignment horizontal="left" wrapText="1"/>
      <protection hidden="1"/>
    </xf>
    <xf numFmtId="0" fontId="6" fillId="0" borderId="25"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4" fillId="0" borderId="24" xfId="0" applyFont="1"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6" fillId="0" borderId="27" xfId="0" applyFont="1" applyBorder="1" applyAlignment="1" applyProtection="1">
      <alignment horizontal="left" vertical="center" wrapText="1"/>
      <protection hidden="1"/>
    </xf>
    <xf numFmtId="0" fontId="0" fillId="0" borderId="28" xfId="0" applyBorder="1" applyAlignment="1">
      <alignment horizontal="left" wrapText="1"/>
    </xf>
    <xf numFmtId="0" fontId="4" fillId="0" borderId="30" xfId="0" applyFont="1" applyBorder="1" applyAlignment="1" applyProtection="1">
      <alignment horizontal="left" wrapText="1"/>
      <protection hidden="1"/>
    </xf>
    <xf numFmtId="0" fontId="0" fillId="0" borderId="31" xfId="0" applyBorder="1" applyAlignment="1">
      <alignment horizontal="left" wrapText="1"/>
    </xf>
    <xf numFmtId="0" fontId="6" fillId="0" borderId="26" xfId="0" applyFont="1" applyBorder="1" applyAlignment="1" applyProtection="1">
      <alignment horizontal="center" vertical="center" wrapText="1"/>
      <protection hidden="1"/>
    </xf>
    <xf numFmtId="0" fontId="4" fillId="0" borderId="29" xfId="0" applyFont="1" applyBorder="1" applyAlignment="1" applyProtection="1">
      <alignment horizontal="center" wrapText="1"/>
      <protection hidden="1"/>
    </xf>
    <xf numFmtId="0" fontId="4" fillId="0" borderId="26" xfId="0" applyFont="1" applyBorder="1" applyAlignment="1" applyProtection="1">
      <alignment horizontal="center" wrapText="1"/>
      <protection hidden="1"/>
    </xf>
    <xf numFmtId="167" fontId="6" fillId="4" borderId="4" xfId="0" applyNumberFormat="1" applyFont="1" applyFill="1" applyBorder="1" applyAlignment="1" applyProtection="1">
      <alignment horizontal="center" vertical="center"/>
      <protection hidden="1"/>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0" fontId="6" fillId="3" borderId="10"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cellXfs>
  <cellStyles count="6">
    <cellStyle name="Hyperlink 2" xfId="5" xr:uid="{305070F0-F8CE-4677-A453-9AEF9B650422}"/>
    <cellStyle name="Normal" xfId="0" builtinId="0"/>
    <cellStyle name="Normal 2" xfId="2" xr:uid="{41C4D737-84D9-4B9A-BBE8-C18541BCE237}"/>
    <cellStyle name="Normal 3" xfId="4" xr:uid="{CE48A889-4955-4E1B-9012-6444EFA93990}"/>
    <cellStyle name="Normal 5" xfId="3" xr:uid="{790DC98C-958A-421A-9614-0772C370D52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1323975</xdr:colOff>
      <xdr:row>0</xdr:row>
      <xdr:rowOff>0</xdr:rowOff>
    </xdr:from>
    <xdr:to>
      <xdr:col>6</xdr:col>
      <xdr:colOff>1800225</xdr:colOff>
      <xdr:row>2</xdr:row>
      <xdr:rowOff>38100</xdr:rowOff>
    </xdr:to>
    <xdr:pic>
      <xdr:nvPicPr>
        <xdr:cNvPr id="2" name="Picture 6">
          <a:extLst>
            <a:ext uri="{FF2B5EF4-FFF2-40B4-BE49-F238E27FC236}">
              <a16:creationId xmlns:a16="http://schemas.microsoft.com/office/drawing/2014/main" id="{58CF6D65-D560-4F47-89C1-EF824AA5F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1323975</xdr:colOff>
      <xdr:row>0</xdr:row>
      <xdr:rowOff>0</xdr:rowOff>
    </xdr:from>
    <xdr:to>
      <xdr:col>7</xdr:col>
      <xdr:colOff>19050</xdr:colOff>
      <xdr:row>2</xdr:row>
      <xdr:rowOff>38100</xdr:rowOff>
    </xdr:to>
    <xdr:pic>
      <xdr:nvPicPr>
        <xdr:cNvPr id="3" name="Picture 6">
          <a:extLst>
            <a:ext uri="{FF2B5EF4-FFF2-40B4-BE49-F238E27FC236}">
              <a16:creationId xmlns:a16="http://schemas.microsoft.com/office/drawing/2014/main" id="{03CF78EA-258B-4407-8491-BBC9D5E5E1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0"/>
          <a:ext cx="5334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1150144</xdr:colOff>
      <xdr:row>3</xdr:row>
      <xdr:rowOff>228599</xdr:rowOff>
    </xdr:to>
    <xdr:pic>
      <xdr:nvPicPr>
        <xdr:cNvPr id="2" name="Picture 1">
          <a:extLst>
            <a:ext uri="{FF2B5EF4-FFF2-40B4-BE49-F238E27FC236}">
              <a16:creationId xmlns:a16="http://schemas.microsoft.com/office/drawing/2014/main" id="{7EBD7F95-E25B-4C1B-A9CB-9E36EBFD1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47625"/>
          <a:ext cx="11430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142875</xdr:colOff>
      <xdr:row>1</xdr:row>
      <xdr:rowOff>95250</xdr:rowOff>
    </xdr:from>
    <xdr:to>
      <xdr:col>10</xdr:col>
      <xdr:colOff>797719</xdr:colOff>
      <xdr:row>4</xdr:row>
      <xdr:rowOff>107156</xdr:rowOff>
    </xdr:to>
    <xdr:pic>
      <xdr:nvPicPr>
        <xdr:cNvPr id="3" name="Picture 2" descr="download.jpg">
          <a:extLst>
            <a:ext uri="{FF2B5EF4-FFF2-40B4-BE49-F238E27FC236}">
              <a16:creationId xmlns:a16="http://schemas.microsoft.com/office/drawing/2014/main" id="{4087316D-1CB3-43FF-BC08-2B8E95FB2DB3}"/>
            </a:ext>
          </a:extLst>
        </xdr:cNvPr>
        <xdr:cNvPicPr>
          <a:picLocks noChangeAspect="1"/>
        </xdr:cNvPicPr>
      </xdr:nvPicPr>
      <xdr:blipFill>
        <a:blip xmlns:r="http://schemas.openxmlformats.org/officeDocument/2006/relationships" r:embed="rId2" cstate="print"/>
        <a:stretch>
          <a:fillRect/>
        </a:stretch>
      </xdr:blipFill>
      <xdr:spPr>
        <a:xfrm>
          <a:off x="6819900" y="142875"/>
          <a:ext cx="1457325" cy="857250"/>
        </a:xfrm>
        <a:prstGeom prst="rect">
          <a:avLst/>
        </a:prstGeom>
      </xdr:spPr>
    </xdr:pic>
    <xdr:clientData/>
  </xdr:twoCellAnchor>
  <xdr:twoCellAnchor>
    <xdr:from>
      <xdr:col>0</xdr:col>
      <xdr:colOff>23812</xdr:colOff>
      <xdr:row>43</xdr:row>
      <xdr:rowOff>357188</xdr:rowOff>
    </xdr:from>
    <xdr:to>
      <xdr:col>6</xdr:col>
      <xdr:colOff>11905</xdr:colOff>
      <xdr:row>44</xdr:row>
      <xdr:rowOff>297657</xdr:rowOff>
    </xdr:to>
    <xdr:sp macro="" textlink="">
      <xdr:nvSpPr>
        <xdr:cNvPr id="4" name="TextBox 3">
          <a:extLst>
            <a:ext uri="{FF2B5EF4-FFF2-40B4-BE49-F238E27FC236}">
              <a16:creationId xmlns:a16="http://schemas.microsoft.com/office/drawing/2014/main" id="{981C5001-DB1B-4649-9527-4C4918BFCD31}"/>
            </a:ext>
          </a:extLst>
        </xdr:cNvPr>
        <xdr:cNvSpPr txBox="1"/>
      </xdr:nvSpPr>
      <xdr:spPr>
        <a:xfrm>
          <a:off x="23812" y="12215813"/>
          <a:ext cx="4674393"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100" b="1">
              <a:solidFill>
                <a:srgbClr val="FF0000"/>
              </a:solidFill>
            </a:rPr>
            <a:t>Engineering</a:t>
          </a:r>
          <a:r>
            <a:rPr lang="en-IE" sz="1100" b="1" baseline="0">
              <a:solidFill>
                <a:srgbClr val="FF0000"/>
              </a:solidFill>
            </a:rPr>
            <a:t> Inspector:_________________________  Date:__________</a:t>
          </a:r>
          <a:endParaRPr lang="en-IE" sz="1100" b="1">
            <a:solidFill>
              <a:srgbClr val="FF0000"/>
            </a:solidFill>
          </a:endParaRPr>
        </a:p>
      </xdr:txBody>
    </xdr:sp>
    <xdr:clientData/>
  </xdr:twoCellAnchor>
  <xdr:twoCellAnchor>
    <xdr:from>
      <xdr:col>0</xdr:col>
      <xdr:colOff>0</xdr:colOff>
      <xdr:row>45</xdr:row>
      <xdr:rowOff>230188</xdr:rowOff>
    </xdr:from>
    <xdr:to>
      <xdr:col>5</xdr:col>
      <xdr:colOff>714374</xdr:colOff>
      <xdr:row>47</xdr:row>
      <xdr:rowOff>47625</xdr:rowOff>
    </xdr:to>
    <xdr:sp macro="" textlink="">
      <xdr:nvSpPr>
        <xdr:cNvPr id="5" name="TextBox 4">
          <a:extLst>
            <a:ext uri="{FF2B5EF4-FFF2-40B4-BE49-F238E27FC236}">
              <a16:creationId xmlns:a16="http://schemas.microsoft.com/office/drawing/2014/main" id="{E8FF197B-3F2A-4782-B4C7-042ABA7B513C}"/>
            </a:ext>
          </a:extLst>
        </xdr:cNvPr>
        <xdr:cNvSpPr txBox="1"/>
      </xdr:nvSpPr>
      <xdr:spPr>
        <a:xfrm>
          <a:off x="0" y="12774613"/>
          <a:ext cx="4533899"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a:solidFill>
                <a:srgbClr val="FF0000"/>
              </a:solidFill>
            </a:rPr>
            <a:t>Regional</a:t>
          </a:r>
          <a:r>
            <a:rPr lang="en-IE" sz="1100" b="1" baseline="0">
              <a:solidFill>
                <a:srgbClr val="FF0000"/>
              </a:solidFill>
            </a:rPr>
            <a:t> Manager:___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  Date:__________</a:t>
          </a:r>
        </a:p>
        <a:p>
          <a:pPr algn="l"/>
          <a:endParaRPr lang="en-IE" sz="1100" b="1">
            <a:solidFill>
              <a:srgbClr val="FF0000"/>
            </a:solidFill>
          </a:endParaRPr>
        </a:p>
      </xdr:txBody>
    </xdr:sp>
    <xdr:clientData/>
  </xdr:twoCellAnchor>
  <xdr:twoCellAnchor>
    <xdr:from>
      <xdr:col>5</xdr:col>
      <xdr:colOff>777875</xdr:colOff>
      <xdr:row>43</xdr:row>
      <xdr:rowOff>202410</xdr:rowOff>
    </xdr:from>
    <xdr:to>
      <xdr:col>11</xdr:col>
      <xdr:colOff>275167</xdr:colOff>
      <xdr:row>45</xdr:row>
      <xdr:rowOff>59534</xdr:rowOff>
    </xdr:to>
    <xdr:sp macro="" textlink="">
      <xdr:nvSpPr>
        <xdr:cNvPr id="6" name="TextBox 5">
          <a:extLst>
            <a:ext uri="{FF2B5EF4-FFF2-40B4-BE49-F238E27FC236}">
              <a16:creationId xmlns:a16="http://schemas.microsoft.com/office/drawing/2014/main" id="{761E223D-CD5F-4739-8F15-2207DA422988}"/>
            </a:ext>
          </a:extLst>
        </xdr:cNvPr>
        <xdr:cNvSpPr txBox="1"/>
      </xdr:nvSpPr>
      <xdr:spPr>
        <a:xfrm>
          <a:off x="4597400" y="12061035"/>
          <a:ext cx="3974042"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Head of Roads Capital Programme</a:t>
          </a:r>
          <a:r>
            <a:rPr lang="en-IE" sz="1100" b="1">
              <a:solidFill>
                <a:srgbClr val="FF0000"/>
              </a:solidFill>
            </a:rPr>
            <a:t>:_______________________  Date:__________</a:t>
          </a:r>
        </a:p>
      </xdr:txBody>
    </xdr:sp>
    <xdr:clientData/>
  </xdr:twoCellAnchor>
  <xdr:twoCellAnchor>
    <xdr:from>
      <xdr:col>0</xdr:col>
      <xdr:colOff>0</xdr:colOff>
      <xdr:row>48</xdr:row>
      <xdr:rowOff>79376</xdr:rowOff>
    </xdr:from>
    <xdr:to>
      <xdr:col>5</xdr:col>
      <xdr:colOff>714374</xdr:colOff>
      <xdr:row>50</xdr:row>
      <xdr:rowOff>103187</xdr:rowOff>
    </xdr:to>
    <xdr:sp macro="" textlink="">
      <xdr:nvSpPr>
        <xdr:cNvPr id="7" name="TextBox 6">
          <a:extLst>
            <a:ext uri="{FF2B5EF4-FFF2-40B4-BE49-F238E27FC236}">
              <a16:creationId xmlns:a16="http://schemas.microsoft.com/office/drawing/2014/main" id="{0EB25970-6021-4833-9569-5387BEA0B7D6}"/>
            </a:ext>
          </a:extLst>
        </xdr:cNvPr>
        <xdr:cNvSpPr txBox="1"/>
      </xdr:nvSpPr>
      <xdr:spPr>
        <a:xfrm>
          <a:off x="0" y="13309601"/>
          <a:ext cx="4533899" cy="32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b="1" baseline="0">
              <a:solidFill>
                <a:srgbClr val="FF0000"/>
              </a:solidFill>
            </a:rPr>
            <a:t>Project Services:___</a:t>
          </a:r>
          <a:r>
            <a:rPr kumimoji="0" lang="en-IE" sz="1100" b="1" i="0" u="none" strike="noStrike" kern="0" cap="none" spc="0" normalizeH="0" baseline="0" noProof="0">
              <a:ln>
                <a:noFill/>
              </a:ln>
              <a:solidFill>
                <a:srgbClr val="FF0000"/>
              </a:solidFill>
              <a:effectLst/>
              <a:uLnTx/>
              <a:uFillTx/>
              <a:latin typeface="+mn-lt"/>
              <a:ea typeface="+mn-ea"/>
              <a:cs typeface="+mn-cs"/>
            </a:rPr>
            <a:t>___________________________  Date:__________</a:t>
          </a:r>
        </a:p>
        <a:p>
          <a:pPr algn="l"/>
          <a:endParaRPr lang="en-IE" sz="1100" b="1">
            <a:solidFill>
              <a:srgbClr val="FF0000"/>
            </a:solidFill>
          </a:endParaRPr>
        </a:p>
      </xdr:txBody>
    </xdr:sp>
    <xdr:clientData/>
  </xdr:twoCellAnchor>
  <xdr:twoCellAnchor>
    <xdr:from>
      <xdr:col>5</xdr:col>
      <xdr:colOff>762000</xdr:colOff>
      <xdr:row>45</xdr:row>
      <xdr:rowOff>146844</xdr:rowOff>
    </xdr:from>
    <xdr:to>
      <xdr:col>11</xdr:col>
      <xdr:colOff>99220</xdr:colOff>
      <xdr:row>47</xdr:row>
      <xdr:rowOff>134936</xdr:rowOff>
    </xdr:to>
    <xdr:sp macro="" textlink="">
      <xdr:nvSpPr>
        <xdr:cNvPr id="8" name="TextBox 7">
          <a:extLst>
            <a:ext uri="{FF2B5EF4-FFF2-40B4-BE49-F238E27FC236}">
              <a16:creationId xmlns:a16="http://schemas.microsoft.com/office/drawing/2014/main" id="{844D722F-0760-4E86-AD30-04D227343E57}"/>
            </a:ext>
          </a:extLst>
        </xdr:cNvPr>
        <xdr:cNvSpPr txBox="1"/>
      </xdr:nvSpPr>
      <xdr:spPr>
        <a:xfrm>
          <a:off x="4581525" y="12691269"/>
          <a:ext cx="3813970" cy="49291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Calibri"/>
              <a:ea typeface="+mn-ea"/>
              <a:cs typeface="+mn-cs"/>
            </a:rPr>
            <a:t>Director of Capital Programme:__________________________  Date:__________</a:t>
          </a:r>
        </a:p>
      </xdr:txBody>
    </xdr:sp>
    <xdr:clientData/>
  </xdr:twoCellAnchor>
  <xdr:twoCellAnchor>
    <xdr:from>
      <xdr:col>5</xdr:col>
      <xdr:colOff>777875</xdr:colOff>
      <xdr:row>48</xdr:row>
      <xdr:rowOff>71435</xdr:rowOff>
    </xdr:from>
    <xdr:to>
      <xdr:col>12</xdr:col>
      <xdr:colOff>75406</xdr:colOff>
      <xdr:row>50</xdr:row>
      <xdr:rowOff>87312</xdr:rowOff>
    </xdr:to>
    <xdr:sp macro="" textlink="">
      <xdr:nvSpPr>
        <xdr:cNvPr id="9" name="TextBox 8">
          <a:extLst>
            <a:ext uri="{FF2B5EF4-FFF2-40B4-BE49-F238E27FC236}">
              <a16:creationId xmlns:a16="http://schemas.microsoft.com/office/drawing/2014/main" id="{85A2B1C4-060E-48E5-8B90-79A37B2795C2}"/>
            </a:ext>
          </a:extLst>
        </xdr:cNvPr>
        <xdr:cNvSpPr txBox="1"/>
      </xdr:nvSpPr>
      <xdr:spPr>
        <a:xfrm>
          <a:off x="4597400" y="13301660"/>
          <a:ext cx="4060031" cy="3206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100" b="1" i="0" u="none" strike="noStrike" kern="0" cap="none" spc="0" normalizeH="0" baseline="0" noProof="0">
              <a:ln>
                <a:noFill/>
              </a:ln>
              <a:solidFill>
                <a:srgbClr val="FF0000"/>
              </a:solidFill>
              <a:effectLst/>
              <a:uLnTx/>
              <a:uFillTx/>
              <a:latin typeface="+mn-lt"/>
              <a:ea typeface="+mn-ea"/>
              <a:cs typeface="+mn-cs"/>
            </a:rPr>
            <a:t>Chief Executive</a:t>
          </a:r>
          <a:r>
            <a:rPr kumimoji="0" lang="en-IE" sz="1100" b="1" i="0" u="none" strike="noStrike" kern="0" cap="none" spc="0" normalizeH="0" baseline="0" noProof="0">
              <a:ln>
                <a:noFill/>
              </a:ln>
              <a:solidFill>
                <a:srgbClr val="FF0000"/>
              </a:solidFill>
              <a:effectLst/>
              <a:uLnTx/>
              <a:uFillTx/>
              <a:latin typeface="Calibri"/>
              <a:ea typeface="+mn-ea"/>
              <a:cs typeface="+mn-cs"/>
            </a:rPr>
            <a:t>:_______________________ Date:___________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310E-3BD9-4B21-A92C-F3338E7DD389}">
  <dimension ref="A1:I68"/>
  <sheetViews>
    <sheetView tabSelected="1" topLeftCell="A40" workbookViewId="0">
      <selection activeCell="A47" sqref="A47"/>
    </sheetView>
  </sheetViews>
  <sheetFormatPr defaultRowHeight="15" x14ac:dyDescent="0.25"/>
  <cols>
    <col min="1" max="1" width="43.42578125" style="182" customWidth="1"/>
    <col min="2" max="2" width="1.140625" style="182" customWidth="1"/>
    <col min="3" max="3" width="11.5703125" style="182" customWidth="1"/>
    <col min="4" max="4" width="1.140625" style="182" customWidth="1"/>
    <col min="5" max="5" width="12.140625" style="182" customWidth="1"/>
    <col min="6" max="6" width="1.140625" style="182" customWidth="1"/>
    <col min="7" max="7" width="27.5703125" style="182" customWidth="1"/>
    <col min="8" max="8" width="2.28515625" style="182" customWidth="1"/>
    <col min="9" max="255" width="9.140625" style="182"/>
    <col min="256" max="256" width="7.28515625" style="182" customWidth="1"/>
    <col min="257" max="257" width="43.42578125" style="182" customWidth="1"/>
    <col min="258" max="258" width="1.140625" style="182" customWidth="1"/>
    <col min="259" max="259" width="11.5703125" style="182" customWidth="1"/>
    <col min="260" max="260" width="1.140625" style="182" customWidth="1"/>
    <col min="261" max="261" width="12.140625" style="182" customWidth="1"/>
    <col min="262" max="262" width="1.140625" style="182" customWidth="1"/>
    <col min="263" max="263" width="27.5703125" style="182" customWidth="1"/>
    <col min="264" max="264" width="2.28515625" style="182" customWidth="1"/>
    <col min="265" max="511" width="9.140625" style="182"/>
    <col min="512" max="512" width="7.28515625" style="182" customWidth="1"/>
    <col min="513" max="513" width="43.42578125" style="182" customWidth="1"/>
    <col min="514" max="514" width="1.140625" style="182" customWidth="1"/>
    <col min="515" max="515" width="11.5703125" style="182" customWidth="1"/>
    <col min="516" max="516" width="1.140625" style="182" customWidth="1"/>
    <col min="517" max="517" width="12.140625" style="182" customWidth="1"/>
    <col min="518" max="518" width="1.140625" style="182" customWidth="1"/>
    <col min="519" max="519" width="27.5703125" style="182" customWidth="1"/>
    <col min="520" max="520" width="2.28515625" style="182" customWidth="1"/>
    <col min="521" max="767" width="9.140625" style="182"/>
    <col min="768" max="768" width="7.28515625" style="182" customWidth="1"/>
    <col min="769" max="769" width="43.42578125" style="182" customWidth="1"/>
    <col min="770" max="770" width="1.140625" style="182" customWidth="1"/>
    <col min="771" max="771" width="11.5703125" style="182" customWidth="1"/>
    <col min="772" max="772" width="1.140625" style="182" customWidth="1"/>
    <col min="773" max="773" width="12.140625" style="182" customWidth="1"/>
    <col min="774" max="774" width="1.140625" style="182" customWidth="1"/>
    <col min="775" max="775" width="27.5703125" style="182" customWidth="1"/>
    <col min="776" max="776" width="2.28515625" style="182" customWidth="1"/>
    <col min="777" max="1023" width="9.140625" style="182"/>
    <col min="1024" max="1024" width="7.28515625" style="182" customWidth="1"/>
    <col min="1025" max="1025" width="43.42578125" style="182" customWidth="1"/>
    <col min="1026" max="1026" width="1.140625" style="182" customWidth="1"/>
    <col min="1027" max="1027" width="11.5703125" style="182" customWidth="1"/>
    <col min="1028" max="1028" width="1.140625" style="182" customWidth="1"/>
    <col min="1029" max="1029" width="12.140625" style="182" customWidth="1"/>
    <col min="1030" max="1030" width="1.140625" style="182" customWidth="1"/>
    <col min="1031" max="1031" width="27.5703125" style="182" customWidth="1"/>
    <col min="1032" max="1032" width="2.28515625" style="182" customWidth="1"/>
    <col min="1033" max="1279" width="9.140625" style="182"/>
    <col min="1280" max="1280" width="7.28515625" style="182" customWidth="1"/>
    <col min="1281" max="1281" width="43.42578125" style="182" customWidth="1"/>
    <col min="1282" max="1282" width="1.140625" style="182" customWidth="1"/>
    <col min="1283" max="1283" width="11.5703125" style="182" customWidth="1"/>
    <col min="1284" max="1284" width="1.140625" style="182" customWidth="1"/>
    <col min="1285" max="1285" width="12.140625" style="182" customWidth="1"/>
    <col min="1286" max="1286" width="1.140625" style="182" customWidth="1"/>
    <col min="1287" max="1287" width="27.5703125" style="182" customWidth="1"/>
    <col min="1288" max="1288" width="2.28515625" style="182" customWidth="1"/>
    <col min="1289" max="1535" width="9.140625" style="182"/>
    <col min="1536" max="1536" width="7.28515625" style="182" customWidth="1"/>
    <col min="1537" max="1537" width="43.42578125" style="182" customWidth="1"/>
    <col min="1538" max="1538" width="1.140625" style="182" customWidth="1"/>
    <col min="1539" max="1539" width="11.5703125" style="182" customWidth="1"/>
    <col min="1540" max="1540" width="1.140625" style="182" customWidth="1"/>
    <col min="1541" max="1541" width="12.140625" style="182" customWidth="1"/>
    <col min="1542" max="1542" width="1.140625" style="182" customWidth="1"/>
    <col min="1543" max="1543" width="27.5703125" style="182" customWidth="1"/>
    <col min="1544" max="1544" width="2.28515625" style="182" customWidth="1"/>
    <col min="1545" max="1791" width="9.140625" style="182"/>
    <col min="1792" max="1792" width="7.28515625" style="182" customWidth="1"/>
    <col min="1793" max="1793" width="43.42578125" style="182" customWidth="1"/>
    <col min="1794" max="1794" width="1.140625" style="182" customWidth="1"/>
    <col min="1795" max="1795" width="11.5703125" style="182" customWidth="1"/>
    <col min="1796" max="1796" width="1.140625" style="182" customWidth="1"/>
    <col min="1797" max="1797" width="12.140625" style="182" customWidth="1"/>
    <col min="1798" max="1798" width="1.140625" style="182" customWidth="1"/>
    <col min="1799" max="1799" width="27.5703125" style="182" customWidth="1"/>
    <col min="1800" max="1800" width="2.28515625" style="182" customWidth="1"/>
    <col min="1801" max="2047" width="9.140625" style="182"/>
    <col min="2048" max="2048" width="7.28515625" style="182" customWidth="1"/>
    <col min="2049" max="2049" width="43.42578125" style="182" customWidth="1"/>
    <col min="2050" max="2050" width="1.140625" style="182" customWidth="1"/>
    <col min="2051" max="2051" width="11.5703125" style="182" customWidth="1"/>
    <col min="2052" max="2052" width="1.140625" style="182" customWidth="1"/>
    <col min="2053" max="2053" width="12.140625" style="182" customWidth="1"/>
    <col min="2054" max="2054" width="1.140625" style="182" customWidth="1"/>
    <col min="2055" max="2055" width="27.5703125" style="182" customWidth="1"/>
    <col min="2056" max="2056" width="2.28515625" style="182" customWidth="1"/>
    <col min="2057" max="2303" width="9.140625" style="182"/>
    <col min="2304" max="2304" width="7.28515625" style="182" customWidth="1"/>
    <col min="2305" max="2305" width="43.42578125" style="182" customWidth="1"/>
    <col min="2306" max="2306" width="1.140625" style="182" customWidth="1"/>
    <col min="2307" max="2307" width="11.5703125" style="182" customWidth="1"/>
    <col min="2308" max="2308" width="1.140625" style="182" customWidth="1"/>
    <col min="2309" max="2309" width="12.140625" style="182" customWidth="1"/>
    <col min="2310" max="2310" width="1.140625" style="182" customWidth="1"/>
    <col min="2311" max="2311" width="27.5703125" style="182" customWidth="1"/>
    <col min="2312" max="2312" width="2.28515625" style="182" customWidth="1"/>
    <col min="2313" max="2559" width="9.140625" style="182"/>
    <col min="2560" max="2560" width="7.28515625" style="182" customWidth="1"/>
    <col min="2561" max="2561" width="43.42578125" style="182" customWidth="1"/>
    <col min="2562" max="2562" width="1.140625" style="182" customWidth="1"/>
    <col min="2563" max="2563" width="11.5703125" style="182" customWidth="1"/>
    <col min="2564" max="2564" width="1.140625" style="182" customWidth="1"/>
    <col min="2565" max="2565" width="12.140625" style="182" customWidth="1"/>
    <col min="2566" max="2566" width="1.140625" style="182" customWidth="1"/>
    <col min="2567" max="2567" width="27.5703125" style="182" customWidth="1"/>
    <col min="2568" max="2568" width="2.28515625" style="182" customWidth="1"/>
    <col min="2569" max="2815" width="9.140625" style="182"/>
    <col min="2816" max="2816" width="7.28515625" style="182" customWidth="1"/>
    <col min="2817" max="2817" width="43.42578125" style="182" customWidth="1"/>
    <col min="2818" max="2818" width="1.140625" style="182" customWidth="1"/>
    <col min="2819" max="2819" width="11.5703125" style="182" customWidth="1"/>
    <col min="2820" max="2820" width="1.140625" style="182" customWidth="1"/>
    <col min="2821" max="2821" width="12.140625" style="182" customWidth="1"/>
    <col min="2822" max="2822" width="1.140625" style="182" customWidth="1"/>
    <col min="2823" max="2823" width="27.5703125" style="182" customWidth="1"/>
    <col min="2824" max="2824" width="2.28515625" style="182" customWidth="1"/>
    <col min="2825" max="3071" width="9.140625" style="182"/>
    <col min="3072" max="3072" width="7.28515625" style="182" customWidth="1"/>
    <col min="3073" max="3073" width="43.42578125" style="182" customWidth="1"/>
    <col min="3074" max="3074" width="1.140625" style="182" customWidth="1"/>
    <col min="3075" max="3075" width="11.5703125" style="182" customWidth="1"/>
    <col min="3076" max="3076" width="1.140625" style="182" customWidth="1"/>
    <col min="3077" max="3077" width="12.140625" style="182" customWidth="1"/>
    <col min="3078" max="3078" width="1.140625" style="182" customWidth="1"/>
    <col min="3079" max="3079" width="27.5703125" style="182" customWidth="1"/>
    <col min="3080" max="3080" width="2.28515625" style="182" customWidth="1"/>
    <col min="3081" max="3327" width="9.140625" style="182"/>
    <col min="3328" max="3328" width="7.28515625" style="182" customWidth="1"/>
    <col min="3329" max="3329" width="43.42578125" style="182" customWidth="1"/>
    <col min="3330" max="3330" width="1.140625" style="182" customWidth="1"/>
    <col min="3331" max="3331" width="11.5703125" style="182" customWidth="1"/>
    <col min="3332" max="3332" width="1.140625" style="182" customWidth="1"/>
    <col min="3333" max="3333" width="12.140625" style="182" customWidth="1"/>
    <col min="3334" max="3334" width="1.140625" style="182" customWidth="1"/>
    <col min="3335" max="3335" width="27.5703125" style="182" customWidth="1"/>
    <col min="3336" max="3336" width="2.28515625" style="182" customWidth="1"/>
    <col min="3337" max="3583" width="9.140625" style="182"/>
    <col min="3584" max="3584" width="7.28515625" style="182" customWidth="1"/>
    <col min="3585" max="3585" width="43.42578125" style="182" customWidth="1"/>
    <col min="3586" max="3586" width="1.140625" style="182" customWidth="1"/>
    <col min="3587" max="3587" width="11.5703125" style="182" customWidth="1"/>
    <col min="3588" max="3588" width="1.140625" style="182" customWidth="1"/>
    <col min="3589" max="3589" width="12.140625" style="182" customWidth="1"/>
    <col min="3590" max="3590" width="1.140625" style="182" customWidth="1"/>
    <col min="3591" max="3591" width="27.5703125" style="182" customWidth="1"/>
    <col min="3592" max="3592" width="2.28515625" style="182" customWidth="1"/>
    <col min="3593" max="3839" width="9.140625" style="182"/>
    <col min="3840" max="3840" width="7.28515625" style="182" customWidth="1"/>
    <col min="3841" max="3841" width="43.42578125" style="182" customWidth="1"/>
    <col min="3842" max="3842" width="1.140625" style="182" customWidth="1"/>
    <col min="3843" max="3843" width="11.5703125" style="182" customWidth="1"/>
    <col min="3844" max="3844" width="1.140625" style="182" customWidth="1"/>
    <col min="3845" max="3845" width="12.140625" style="182" customWidth="1"/>
    <col min="3846" max="3846" width="1.140625" style="182" customWidth="1"/>
    <col min="3847" max="3847" width="27.5703125" style="182" customWidth="1"/>
    <col min="3848" max="3848" width="2.28515625" style="182" customWidth="1"/>
    <col min="3849" max="4095" width="9.140625" style="182"/>
    <col min="4096" max="4096" width="7.28515625" style="182" customWidth="1"/>
    <col min="4097" max="4097" width="43.42578125" style="182" customWidth="1"/>
    <col min="4098" max="4098" width="1.140625" style="182" customWidth="1"/>
    <col min="4099" max="4099" width="11.5703125" style="182" customWidth="1"/>
    <col min="4100" max="4100" width="1.140625" style="182" customWidth="1"/>
    <col min="4101" max="4101" width="12.140625" style="182" customWidth="1"/>
    <col min="4102" max="4102" width="1.140625" style="182" customWidth="1"/>
    <col min="4103" max="4103" width="27.5703125" style="182" customWidth="1"/>
    <col min="4104" max="4104" width="2.28515625" style="182" customWidth="1"/>
    <col min="4105" max="4351" width="9.140625" style="182"/>
    <col min="4352" max="4352" width="7.28515625" style="182" customWidth="1"/>
    <col min="4353" max="4353" width="43.42578125" style="182" customWidth="1"/>
    <col min="4354" max="4354" width="1.140625" style="182" customWidth="1"/>
    <col min="4355" max="4355" width="11.5703125" style="182" customWidth="1"/>
    <col min="4356" max="4356" width="1.140625" style="182" customWidth="1"/>
    <col min="4357" max="4357" width="12.140625" style="182" customWidth="1"/>
    <col min="4358" max="4358" width="1.140625" style="182" customWidth="1"/>
    <col min="4359" max="4359" width="27.5703125" style="182" customWidth="1"/>
    <col min="4360" max="4360" width="2.28515625" style="182" customWidth="1"/>
    <col min="4361" max="4607" width="9.140625" style="182"/>
    <col min="4608" max="4608" width="7.28515625" style="182" customWidth="1"/>
    <col min="4609" max="4609" width="43.42578125" style="182" customWidth="1"/>
    <col min="4610" max="4610" width="1.140625" style="182" customWidth="1"/>
    <col min="4611" max="4611" width="11.5703125" style="182" customWidth="1"/>
    <col min="4612" max="4612" width="1.140625" style="182" customWidth="1"/>
    <col min="4613" max="4613" width="12.140625" style="182" customWidth="1"/>
    <col min="4614" max="4614" width="1.140625" style="182" customWidth="1"/>
    <col min="4615" max="4615" width="27.5703125" style="182" customWidth="1"/>
    <col min="4616" max="4616" width="2.28515625" style="182" customWidth="1"/>
    <col min="4617" max="4863" width="9.140625" style="182"/>
    <col min="4864" max="4864" width="7.28515625" style="182" customWidth="1"/>
    <col min="4865" max="4865" width="43.42578125" style="182" customWidth="1"/>
    <col min="4866" max="4866" width="1.140625" style="182" customWidth="1"/>
    <col min="4867" max="4867" width="11.5703125" style="182" customWidth="1"/>
    <col min="4868" max="4868" width="1.140625" style="182" customWidth="1"/>
    <col min="4869" max="4869" width="12.140625" style="182" customWidth="1"/>
    <col min="4870" max="4870" width="1.140625" style="182" customWidth="1"/>
    <col min="4871" max="4871" width="27.5703125" style="182" customWidth="1"/>
    <col min="4872" max="4872" width="2.28515625" style="182" customWidth="1"/>
    <col min="4873" max="5119" width="9.140625" style="182"/>
    <col min="5120" max="5120" width="7.28515625" style="182" customWidth="1"/>
    <col min="5121" max="5121" width="43.42578125" style="182" customWidth="1"/>
    <col min="5122" max="5122" width="1.140625" style="182" customWidth="1"/>
    <col min="5123" max="5123" width="11.5703125" style="182" customWidth="1"/>
    <col min="5124" max="5124" width="1.140625" style="182" customWidth="1"/>
    <col min="5125" max="5125" width="12.140625" style="182" customWidth="1"/>
    <col min="5126" max="5126" width="1.140625" style="182" customWidth="1"/>
    <col min="5127" max="5127" width="27.5703125" style="182" customWidth="1"/>
    <col min="5128" max="5128" width="2.28515625" style="182" customWidth="1"/>
    <col min="5129" max="5375" width="9.140625" style="182"/>
    <col min="5376" max="5376" width="7.28515625" style="182" customWidth="1"/>
    <col min="5377" max="5377" width="43.42578125" style="182" customWidth="1"/>
    <col min="5378" max="5378" width="1.140625" style="182" customWidth="1"/>
    <col min="5379" max="5379" width="11.5703125" style="182" customWidth="1"/>
    <col min="5380" max="5380" width="1.140625" style="182" customWidth="1"/>
    <col min="5381" max="5381" width="12.140625" style="182" customWidth="1"/>
    <col min="5382" max="5382" width="1.140625" style="182" customWidth="1"/>
    <col min="5383" max="5383" width="27.5703125" style="182" customWidth="1"/>
    <col min="5384" max="5384" width="2.28515625" style="182" customWidth="1"/>
    <col min="5385" max="5631" width="9.140625" style="182"/>
    <col min="5632" max="5632" width="7.28515625" style="182" customWidth="1"/>
    <col min="5633" max="5633" width="43.42578125" style="182" customWidth="1"/>
    <col min="5634" max="5634" width="1.140625" style="182" customWidth="1"/>
    <col min="5635" max="5635" width="11.5703125" style="182" customWidth="1"/>
    <col min="5636" max="5636" width="1.140625" style="182" customWidth="1"/>
    <col min="5637" max="5637" width="12.140625" style="182" customWidth="1"/>
    <col min="5638" max="5638" width="1.140625" style="182" customWidth="1"/>
    <col min="5639" max="5639" width="27.5703125" style="182" customWidth="1"/>
    <col min="5640" max="5640" width="2.28515625" style="182" customWidth="1"/>
    <col min="5641" max="5887" width="9.140625" style="182"/>
    <col min="5888" max="5888" width="7.28515625" style="182" customWidth="1"/>
    <col min="5889" max="5889" width="43.42578125" style="182" customWidth="1"/>
    <col min="5890" max="5890" width="1.140625" style="182" customWidth="1"/>
    <col min="5891" max="5891" width="11.5703125" style="182" customWidth="1"/>
    <col min="5892" max="5892" width="1.140625" style="182" customWidth="1"/>
    <col min="5893" max="5893" width="12.140625" style="182" customWidth="1"/>
    <col min="5894" max="5894" width="1.140625" style="182" customWidth="1"/>
    <col min="5895" max="5895" width="27.5703125" style="182" customWidth="1"/>
    <col min="5896" max="5896" width="2.28515625" style="182" customWidth="1"/>
    <col min="5897" max="6143" width="9.140625" style="182"/>
    <col min="6144" max="6144" width="7.28515625" style="182" customWidth="1"/>
    <col min="6145" max="6145" width="43.42578125" style="182" customWidth="1"/>
    <col min="6146" max="6146" width="1.140625" style="182" customWidth="1"/>
    <col min="6147" max="6147" width="11.5703125" style="182" customWidth="1"/>
    <col min="6148" max="6148" width="1.140625" style="182" customWidth="1"/>
    <col min="6149" max="6149" width="12.140625" style="182" customWidth="1"/>
    <col min="6150" max="6150" width="1.140625" style="182" customWidth="1"/>
    <col min="6151" max="6151" width="27.5703125" style="182" customWidth="1"/>
    <col min="6152" max="6152" width="2.28515625" style="182" customWidth="1"/>
    <col min="6153" max="6399" width="9.140625" style="182"/>
    <col min="6400" max="6400" width="7.28515625" style="182" customWidth="1"/>
    <col min="6401" max="6401" width="43.42578125" style="182" customWidth="1"/>
    <col min="6402" max="6402" width="1.140625" style="182" customWidth="1"/>
    <col min="6403" max="6403" width="11.5703125" style="182" customWidth="1"/>
    <col min="6404" max="6404" width="1.140625" style="182" customWidth="1"/>
    <col min="6405" max="6405" width="12.140625" style="182" customWidth="1"/>
    <col min="6406" max="6406" width="1.140625" style="182" customWidth="1"/>
    <col min="6407" max="6407" width="27.5703125" style="182" customWidth="1"/>
    <col min="6408" max="6408" width="2.28515625" style="182" customWidth="1"/>
    <col min="6409" max="6655" width="9.140625" style="182"/>
    <col min="6656" max="6656" width="7.28515625" style="182" customWidth="1"/>
    <col min="6657" max="6657" width="43.42578125" style="182" customWidth="1"/>
    <col min="6658" max="6658" width="1.140625" style="182" customWidth="1"/>
    <col min="6659" max="6659" width="11.5703125" style="182" customWidth="1"/>
    <col min="6660" max="6660" width="1.140625" style="182" customWidth="1"/>
    <col min="6661" max="6661" width="12.140625" style="182" customWidth="1"/>
    <col min="6662" max="6662" width="1.140625" style="182" customWidth="1"/>
    <col min="6663" max="6663" width="27.5703125" style="182" customWidth="1"/>
    <col min="6664" max="6664" width="2.28515625" style="182" customWidth="1"/>
    <col min="6665" max="6911" width="9.140625" style="182"/>
    <col min="6912" max="6912" width="7.28515625" style="182" customWidth="1"/>
    <col min="6913" max="6913" width="43.42578125" style="182" customWidth="1"/>
    <col min="6914" max="6914" width="1.140625" style="182" customWidth="1"/>
    <col min="6915" max="6915" width="11.5703125" style="182" customWidth="1"/>
    <col min="6916" max="6916" width="1.140625" style="182" customWidth="1"/>
    <col min="6917" max="6917" width="12.140625" style="182" customWidth="1"/>
    <col min="6918" max="6918" width="1.140625" style="182" customWidth="1"/>
    <col min="6919" max="6919" width="27.5703125" style="182" customWidth="1"/>
    <col min="6920" max="6920" width="2.28515625" style="182" customWidth="1"/>
    <col min="6921" max="7167" width="9.140625" style="182"/>
    <col min="7168" max="7168" width="7.28515625" style="182" customWidth="1"/>
    <col min="7169" max="7169" width="43.42578125" style="182" customWidth="1"/>
    <col min="7170" max="7170" width="1.140625" style="182" customWidth="1"/>
    <col min="7171" max="7171" width="11.5703125" style="182" customWidth="1"/>
    <col min="7172" max="7172" width="1.140625" style="182" customWidth="1"/>
    <col min="7173" max="7173" width="12.140625" style="182" customWidth="1"/>
    <col min="7174" max="7174" width="1.140625" style="182" customWidth="1"/>
    <col min="7175" max="7175" width="27.5703125" style="182" customWidth="1"/>
    <col min="7176" max="7176" width="2.28515625" style="182" customWidth="1"/>
    <col min="7177" max="7423" width="9.140625" style="182"/>
    <col min="7424" max="7424" width="7.28515625" style="182" customWidth="1"/>
    <col min="7425" max="7425" width="43.42578125" style="182" customWidth="1"/>
    <col min="7426" max="7426" width="1.140625" style="182" customWidth="1"/>
    <col min="7427" max="7427" width="11.5703125" style="182" customWidth="1"/>
    <col min="7428" max="7428" width="1.140625" style="182" customWidth="1"/>
    <col min="7429" max="7429" width="12.140625" style="182" customWidth="1"/>
    <col min="7430" max="7430" width="1.140625" style="182" customWidth="1"/>
    <col min="7431" max="7431" width="27.5703125" style="182" customWidth="1"/>
    <col min="7432" max="7432" width="2.28515625" style="182" customWidth="1"/>
    <col min="7433" max="7679" width="9.140625" style="182"/>
    <col min="7680" max="7680" width="7.28515625" style="182" customWidth="1"/>
    <col min="7681" max="7681" width="43.42578125" style="182" customWidth="1"/>
    <col min="7682" max="7682" width="1.140625" style="182" customWidth="1"/>
    <col min="7683" max="7683" width="11.5703125" style="182" customWidth="1"/>
    <col min="7684" max="7684" width="1.140625" style="182" customWidth="1"/>
    <col min="7685" max="7685" width="12.140625" style="182" customWidth="1"/>
    <col min="7686" max="7686" width="1.140625" style="182" customWidth="1"/>
    <col min="7687" max="7687" width="27.5703125" style="182" customWidth="1"/>
    <col min="7688" max="7688" width="2.28515625" style="182" customWidth="1"/>
    <col min="7689" max="7935" width="9.140625" style="182"/>
    <col min="7936" max="7936" width="7.28515625" style="182" customWidth="1"/>
    <col min="7937" max="7937" width="43.42578125" style="182" customWidth="1"/>
    <col min="7938" max="7938" width="1.140625" style="182" customWidth="1"/>
    <col min="7939" max="7939" width="11.5703125" style="182" customWidth="1"/>
    <col min="7940" max="7940" width="1.140625" style="182" customWidth="1"/>
    <col min="7941" max="7941" width="12.140625" style="182" customWidth="1"/>
    <col min="7942" max="7942" width="1.140625" style="182" customWidth="1"/>
    <col min="7943" max="7943" width="27.5703125" style="182" customWidth="1"/>
    <col min="7944" max="7944" width="2.28515625" style="182" customWidth="1"/>
    <col min="7945" max="8191" width="9.140625" style="182"/>
    <col min="8192" max="8192" width="7.28515625" style="182" customWidth="1"/>
    <col min="8193" max="8193" width="43.42578125" style="182" customWidth="1"/>
    <col min="8194" max="8194" width="1.140625" style="182" customWidth="1"/>
    <col min="8195" max="8195" width="11.5703125" style="182" customWidth="1"/>
    <col min="8196" max="8196" width="1.140625" style="182" customWidth="1"/>
    <col min="8197" max="8197" width="12.140625" style="182" customWidth="1"/>
    <col min="8198" max="8198" width="1.140625" style="182" customWidth="1"/>
    <col min="8199" max="8199" width="27.5703125" style="182" customWidth="1"/>
    <col min="8200" max="8200" width="2.28515625" style="182" customWidth="1"/>
    <col min="8201" max="8447" width="9.140625" style="182"/>
    <col min="8448" max="8448" width="7.28515625" style="182" customWidth="1"/>
    <col min="8449" max="8449" width="43.42578125" style="182" customWidth="1"/>
    <col min="8450" max="8450" width="1.140625" style="182" customWidth="1"/>
    <col min="8451" max="8451" width="11.5703125" style="182" customWidth="1"/>
    <col min="8452" max="8452" width="1.140625" style="182" customWidth="1"/>
    <col min="8453" max="8453" width="12.140625" style="182" customWidth="1"/>
    <col min="8454" max="8454" width="1.140625" style="182" customWidth="1"/>
    <col min="8455" max="8455" width="27.5703125" style="182" customWidth="1"/>
    <col min="8456" max="8456" width="2.28515625" style="182" customWidth="1"/>
    <col min="8457" max="8703" width="9.140625" style="182"/>
    <col min="8704" max="8704" width="7.28515625" style="182" customWidth="1"/>
    <col min="8705" max="8705" width="43.42578125" style="182" customWidth="1"/>
    <col min="8706" max="8706" width="1.140625" style="182" customWidth="1"/>
    <col min="8707" max="8707" width="11.5703125" style="182" customWidth="1"/>
    <col min="8708" max="8708" width="1.140625" style="182" customWidth="1"/>
    <col min="8709" max="8709" width="12.140625" style="182" customWidth="1"/>
    <col min="8710" max="8710" width="1.140625" style="182" customWidth="1"/>
    <col min="8711" max="8711" width="27.5703125" style="182" customWidth="1"/>
    <col min="8712" max="8712" width="2.28515625" style="182" customWidth="1"/>
    <col min="8713" max="8959" width="9.140625" style="182"/>
    <col min="8960" max="8960" width="7.28515625" style="182" customWidth="1"/>
    <col min="8961" max="8961" width="43.42578125" style="182" customWidth="1"/>
    <col min="8962" max="8962" width="1.140625" style="182" customWidth="1"/>
    <col min="8963" max="8963" width="11.5703125" style="182" customWidth="1"/>
    <col min="8964" max="8964" width="1.140625" style="182" customWidth="1"/>
    <col min="8965" max="8965" width="12.140625" style="182" customWidth="1"/>
    <col min="8966" max="8966" width="1.140625" style="182" customWidth="1"/>
    <col min="8967" max="8967" width="27.5703125" style="182" customWidth="1"/>
    <col min="8968" max="8968" width="2.28515625" style="182" customWidth="1"/>
    <col min="8969" max="9215" width="9.140625" style="182"/>
    <col min="9216" max="9216" width="7.28515625" style="182" customWidth="1"/>
    <col min="9217" max="9217" width="43.42578125" style="182" customWidth="1"/>
    <col min="9218" max="9218" width="1.140625" style="182" customWidth="1"/>
    <col min="9219" max="9219" width="11.5703125" style="182" customWidth="1"/>
    <col min="9220" max="9220" width="1.140625" style="182" customWidth="1"/>
    <col min="9221" max="9221" width="12.140625" style="182" customWidth="1"/>
    <col min="9222" max="9222" width="1.140625" style="182" customWidth="1"/>
    <col min="9223" max="9223" width="27.5703125" style="182" customWidth="1"/>
    <col min="9224" max="9224" width="2.28515625" style="182" customWidth="1"/>
    <col min="9225" max="9471" width="9.140625" style="182"/>
    <col min="9472" max="9472" width="7.28515625" style="182" customWidth="1"/>
    <col min="9473" max="9473" width="43.42578125" style="182" customWidth="1"/>
    <col min="9474" max="9474" width="1.140625" style="182" customWidth="1"/>
    <col min="9475" max="9475" width="11.5703125" style="182" customWidth="1"/>
    <col min="9476" max="9476" width="1.140625" style="182" customWidth="1"/>
    <col min="9477" max="9477" width="12.140625" style="182" customWidth="1"/>
    <col min="9478" max="9478" width="1.140625" style="182" customWidth="1"/>
    <col min="9479" max="9479" width="27.5703125" style="182" customWidth="1"/>
    <col min="9480" max="9480" width="2.28515625" style="182" customWidth="1"/>
    <col min="9481" max="9727" width="9.140625" style="182"/>
    <col min="9728" max="9728" width="7.28515625" style="182" customWidth="1"/>
    <col min="9729" max="9729" width="43.42578125" style="182" customWidth="1"/>
    <col min="9730" max="9730" width="1.140625" style="182" customWidth="1"/>
    <col min="9731" max="9731" width="11.5703125" style="182" customWidth="1"/>
    <col min="9732" max="9732" width="1.140625" style="182" customWidth="1"/>
    <col min="9733" max="9733" width="12.140625" style="182" customWidth="1"/>
    <col min="9734" max="9734" width="1.140625" style="182" customWidth="1"/>
    <col min="9735" max="9735" width="27.5703125" style="182" customWidth="1"/>
    <col min="9736" max="9736" width="2.28515625" style="182" customWidth="1"/>
    <col min="9737" max="9983" width="9.140625" style="182"/>
    <col min="9984" max="9984" width="7.28515625" style="182" customWidth="1"/>
    <col min="9985" max="9985" width="43.42578125" style="182" customWidth="1"/>
    <col min="9986" max="9986" width="1.140625" style="182" customWidth="1"/>
    <col min="9987" max="9987" width="11.5703125" style="182" customWidth="1"/>
    <col min="9988" max="9988" width="1.140625" style="182" customWidth="1"/>
    <col min="9989" max="9989" width="12.140625" style="182" customWidth="1"/>
    <col min="9990" max="9990" width="1.140625" style="182" customWidth="1"/>
    <col min="9991" max="9991" width="27.5703125" style="182" customWidth="1"/>
    <col min="9992" max="9992" width="2.28515625" style="182" customWidth="1"/>
    <col min="9993" max="10239" width="9.140625" style="182"/>
    <col min="10240" max="10240" width="7.28515625" style="182" customWidth="1"/>
    <col min="10241" max="10241" width="43.42578125" style="182" customWidth="1"/>
    <col min="10242" max="10242" width="1.140625" style="182" customWidth="1"/>
    <col min="10243" max="10243" width="11.5703125" style="182" customWidth="1"/>
    <col min="10244" max="10244" width="1.140625" style="182" customWidth="1"/>
    <col min="10245" max="10245" width="12.140625" style="182" customWidth="1"/>
    <col min="10246" max="10246" width="1.140625" style="182" customWidth="1"/>
    <col min="10247" max="10247" width="27.5703125" style="182" customWidth="1"/>
    <col min="10248" max="10248" width="2.28515625" style="182" customWidth="1"/>
    <col min="10249" max="10495" width="9.140625" style="182"/>
    <col min="10496" max="10496" width="7.28515625" style="182" customWidth="1"/>
    <col min="10497" max="10497" width="43.42578125" style="182" customWidth="1"/>
    <col min="10498" max="10498" width="1.140625" style="182" customWidth="1"/>
    <col min="10499" max="10499" width="11.5703125" style="182" customWidth="1"/>
    <col min="10500" max="10500" width="1.140625" style="182" customWidth="1"/>
    <col min="10501" max="10501" width="12.140625" style="182" customWidth="1"/>
    <col min="10502" max="10502" width="1.140625" style="182" customWidth="1"/>
    <col min="10503" max="10503" width="27.5703125" style="182" customWidth="1"/>
    <col min="10504" max="10504" width="2.28515625" style="182" customWidth="1"/>
    <col min="10505" max="10751" width="9.140625" style="182"/>
    <col min="10752" max="10752" width="7.28515625" style="182" customWidth="1"/>
    <col min="10753" max="10753" width="43.42578125" style="182" customWidth="1"/>
    <col min="10754" max="10754" width="1.140625" style="182" customWidth="1"/>
    <col min="10755" max="10755" width="11.5703125" style="182" customWidth="1"/>
    <col min="10756" max="10756" width="1.140625" style="182" customWidth="1"/>
    <col min="10757" max="10757" width="12.140625" style="182" customWidth="1"/>
    <col min="10758" max="10758" width="1.140625" style="182" customWidth="1"/>
    <col min="10759" max="10759" width="27.5703125" style="182" customWidth="1"/>
    <col min="10760" max="10760" width="2.28515625" style="182" customWidth="1"/>
    <col min="10761" max="11007" width="9.140625" style="182"/>
    <col min="11008" max="11008" width="7.28515625" style="182" customWidth="1"/>
    <col min="11009" max="11009" width="43.42578125" style="182" customWidth="1"/>
    <col min="11010" max="11010" width="1.140625" style="182" customWidth="1"/>
    <col min="11011" max="11011" width="11.5703125" style="182" customWidth="1"/>
    <col min="11012" max="11012" width="1.140625" style="182" customWidth="1"/>
    <col min="11013" max="11013" width="12.140625" style="182" customWidth="1"/>
    <col min="11014" max="11014" width="1.140625" style="182" customWidth="1"/>
    <col min="11015" max="11015" width="27.5703125" style="182" customWidth="1"/>
    <col min="11016" max="11016" width="2.28515625" style="182" customWidth="1"/>
    <col min="11017" max="11263" width="9.140625" style="182"/>
    <col min="11264" max="11264" width="7.28515625" style="182" customWidth="1"/>
    <col min="11265" max="11265" width="43.42578125" style="182" customWidth="1"/>
    <col min="11266" max="11266" width="1.140625" style="182" customWidth="1"/>
    <col min="11267" max="11267" width="11.5703125" style="182" customWidth="1"/>
    <col min="11268" max="11268" width="1.140625" style="182" customWidth="1"/>
    <col min="11269" max="11269" width="12.140625" style="182" customWidth="1"/>
    <col min="11270" max="11270" width="1.140625" style="182" customWidth="1"/>
    <col min="11271" max="11271" width="27.5703125" style="182" customWidth="1"/>
    <col min="11272" max="11272" width="2.28515625" style="182" customWidth="1"/>
    <col min="11273" max="11519" width="9.140625" style="182"/>
    <col min="11520" max="11520" width="7.28515625" style="182" customWidth="1"/>
    <col min="11521" max="11521" width="43.42578125" style="182" customWidth="1"/>
    <col min="11522" max="11522" width="1.140625" style="182" customWidth="1"/>
    <col min="11523" max="11523" width="11.5703125" style="182" customWidth="1"/>
    <col min="11524" max="11524" width="1.140625" style="182" customWidth="1"/>
    <col min="11525" max="11525" width="12.140625" style="182" customWidth="1"/>
    <col min="11526" max="11526" width="1.140625" style="182" customWidth="1"/>
    <col min="11527" max="11527" width="27.5703125" style="182" customWidth="1"/>
    <col min="11528" max="11528" width="2.28515625" style="182" customWidth="1"/>
    <col min="11529" max="11775" width="9.140625" style="182"/>
    <col min="11776" max="11776" width="7.28515625" style="182" customWidth="1"/>
    <col min="11777" max="11777" width="43.42578125" style="182" customWidth="1"/>
    <col min="11778" max="11778" width="1.140625" style="182" customWidth="1"/>
    <col min="11779" max="11779" width="11.5703125" style="182" customWidth="1"/>
    <col min="11780" max="11780" width="1.140625" style="182" customWidth="1"/>
    <col min="11781" max="11781" width="12.140625" style="182" customWidth="1"/>
    <col min="11782" max="11782" width="1.140625" style="182" customWidth="1"/>
    <col min="11783" max="11783" width="27.5703125" style="182" customWidth="1"/>
    <col min="11784" max="11784" width="2.28515625" style="182" customWidth="1"/>
    <col min="11785" max="12031" width="9.140625" style="182"/>
    <col min="12032" max="12032" width="7.28515625" style="182" customWidth="1"/>
    <col min="12033" max="12033" width="43.42578125" style="182" customWidth="1"/>
    <col min="12034" max="12034" width="1.140625" style="182" customWidth="1"/>
    <col min="12035" max="12035" width="11.5703125" style="182" customWidth="1"/>
    <col min="12036" max="12036" width="1.140625" style="182" customWidth="1"/>
    <col min="12037" max="12037" width="12.140625" style="182" customWidth="1"/>
    <col min="12038" max="12038" width="1.140625" style="182" customWidth="1"/>
    <col min="12039" max="12039" width="27.5703125" style="182" customWidth="1"/>
    <col min="12040" max="12040" width="2.28515625" style="182" customWidth="1"/>
    <col min="12041" max="12287" width="9.140625" style="182"/>
    <col min="12288" max="12288" width="7.28515625" style="182" customWidth="1"/>
    <col min="12289" max="12289" width="43.42578125" style="182" customWidth="1"/>
    <col min="12290" max="12290" width="1.140625" style="182" customWidth="1"/>
    <col min="12291" max="12291" width="11.5703125" style="182" customWidth="1"/>
    <col min="12292" max="12292" width="1.140625" style="182" customWidth="1"/>
    <col min="12293" max="12293" width="12.140625" style="182" customWidth="1"/>
    <col min="12294" max="12294" width="1.140625" style="182" customWidth="1"/>
    <col min="12295" max="12295" width="27.5703125" style="182" customWidth="1"/>
    <col min="12296" max="12296" width="2.28515625" style="182" customWidth="1"/>
    <col min="12297" max="12543" width="9.140625" style="182"/>
    <col min="12544" max="12544" width="7.28515625" style="182" customWidth="1"/>
    <col min="12545" max="12545" width="43.42578125" style="182" customWidth="1"/>
    <col min="12546" max="12546" width="1.140625" style="182" customWidth="1"/>
    <col min="12547" max="12547" width="11.5703125" style="182" customWidth="1"/>
    <col min="12548" max="12548" width="1.140625" style="182" customWidth="1"/>
    <col min="12549" max="12549" width="12.140625" style="182" customWidth="1"/>
    <col min="12550" max="12550" width="1.140625" style="182" customWidth="1"/>
    <col min="12551" max="12551" width="27.5703125" style="182" customWidth="1"/>
    <col min="12552" max="12552" width="2.28515625" style="182" customWidth="1"/>
    <col min="12553" max="12799" width="9.140625" style="182"/>
    <col min="12800" max="12800" width="7.28515625" style="182" customWidth="1"/>
    <col min="12801" max="12801" width="43.42578125" style="182" customWidth="1"/>
    <col min="12802" max="12802" width="1.140625" style="182" customWidth="1"/>
    <col min="12803" max="12803" width="11.5703125" style="182" customWidth="1"/>
    <col min="12804" max="12804" width="1.140625" style="182" customWidth="1"/>
    <col min="12805" max="12805" width="12.140625" style="182" customWidth="1"/>
    <col min="12806" max="12806" width="1.140625" style="182" customWidth="1"/>
    <col min="12807" max="12807" width="27.5703125" style="182" customWidth="1"/>
    <col min="12808" max="12808" width="2.28515625" style="182" customWidth="1"/>
    <col min="12809" max="13055" width="9.140625" style="182"/>
    <col min="13056" max="13056" width="7.28515625" style="182" customWidth="1"/>
    <col min="13057" max="13057" width="43.42578125" style="182" customWidth="1"/>
    <col min="13058" max="13058" width="1.140625" style="182" customWidth="1"/>
    <col min="13059" max="13059" width="11.5703125" style="182" customWidth="1"/>
    <col min="13060" max="13060" width="1.140625" style="182" customWidth="1"/>
    <col min="13061" max="13061" width="12.140625" style="182" customWidth="1"/>
    <col min="13062" max="13062" width="1.140625" style="182" customWidth="1"/>
    <col min="13063" max="13063" width="27.5703125" style="182" customWidth="1"/>
    <col min="13064" max="13064" width="2.28515625" style="182" customWidth="1"/>
    <col min="13065" max="13311" width="9.140625" style="182"/>
    <col min="13312" max="13312" width="7.28515625" style="182" customWidth="1"/>
    <col min="13313" max="13313" width="43.42578125" style="182" customWidth="1"/>
    <col min="13314" max="13314" width="1.140625" style="182" customWidth="1"/>
    <col min="13315" max="13315" width="11.5703125" style="182" customWidth="1"/>
    <col min="13316" max="13316" width="1.140625" style="182" customWidth="1"/>
    <col min="13317" max="13317" width="12.140625" style="182" customWidth="1"/>
    <col min="13318" max="13318" width="1.140625" style="182" customWidth="1"/>
    <col min="13319" max="13319" width="27.5703125" style="182" customWidth="1"/>
    <col min="13320" max="13320" width="2.28515625" style="182" customWidth="1"/>
    <col min="13321" max="13567" width="9.140625" style="182"/>
    <col min="13568" max="13568" width="7.28515625" style="182" customWidth="1"/>
    <col min="13569" max="13569" width="43.42578125" style="182" customWidth="1"/>
    <col min="13570" max="13570" width="1.140625" style="182" customWidth="1"/>
    <col min="13571" max="13571" width="11.5703125" style="182" customWidth="1"/>
    <col min="13572" max="13572" width="1.140625" style="182" customWidth="1"/>
    <col min="13573" max="13573" width="12.140625" style="182" customWidth="1"/>
    <col min="13574" max="13574" width="1.140625" style="182" customWidth="1"/>
    <col min="13575" max="13575" width="27.5703125" style="182" customWidth="1"/>
    <col min="13576" max="13576" width="2.28515625" style="182" customWidth="1"/>
    <col min="13577" max="13823" width="9.140625" style="182"/>
    <col min="13824" max="13824" width="7.28515625" style="182" customWidth="1"/>
    <col min="13825" max="13825" width="43.42578125" style="182" customWidth="1"/>
    <col min="13826" max="13826" width="1.140625" style="182" customWidth="1"/>
    <col min="13827" max="13827" width="11.5703125" style="182" customWidth="1"/>
    <col min="13828" max="13828" width="1.140625" style="182" customWidth="1"/>
    <col min="13829" max="13829" width="12.140625" style="182" customWidth="1"/>
    <col min="13830" max="13830" width="1.140625" style="182" customWidth="1"/>
    <col min="13831" max="13831" width="27.5703125" style="182" customWidth="1"/>
    <col min="13832" max="13832" width="2.28515625" style="182" customWidth="1"/>
    <col min="13833" max="14079" width="9.140625" style="182"/>
    <col min="14080" max="14080" width="7.28515625" style="182" customWidth="1"/>
    <col min="14081" max="14081" width="43.42578125" style="182" customWidth="1"/>
    <col min="14082" max="14082" width="1.140625" style="182" customWidth="1"/>
    <col min="14083" max="14083" width="11.5703125" style="182" customWidth="1"/>
    <col min="14084" max="14084" width="1.140625" style="182" customWidth="1"/>
    <col min="14085" max="14085" width="12.140625" style="182" customWidth="1"/>
    <col min="14086" max="14086" width="1.140625" style="182" customWidth="1"/>
    <col min="14087" max="14087" width="27.5703125" style="182" customWidth="1"/>
    <col min="14088" max="14088" width="2.28515625" style="182" customWidth="1"/>
    <col min="14089" max="14335" width="9.140625" style="182"/>
    <col min="14336" max="14336" width="7.28515625" style="182" customWidth="1"/>
    <col min="14337" max="14337" width="43.42578125" style="182" customWidth="1"/>
    <col min="14338" max="14338" width="1.140625" style="182" customWidth="1"/>
    <col min="14339" max="14339" width="11.5703125" style="182" customWidth="1"/>
    <col min="14340" max="14340" width="1.140625" style="182" customWidth="1"/>
    <col min="14341" max="14341" width="12.140625" style="182" customWidth="1"/>
    <col min="14342" max="14342" width="1.140625" style="182" customWidth="1"/>
    <col min="14343" max="14343" width="27.5703125" style="182" customWidth="1"/>
    <col min="14344" max="14344" width="2.28515625" style="182" customWidth="1"/>
    <col min="14345" max="14591" width="9.140625" style="182"/>
    <col min="14592" max="14592" width="7.28515625" style="182" customWidth="1"/>
    <col min="14593" max="14593" width="43.42578125" style="182" customWidth="1"/>
    <col min="14594" max="14594" width="1.140625" style="182" customWidth="1"/>
    <col min="14595" max="14595" width="11.5703125" style="182" customWidth="1"/>
    <col min="14596" max="14596" width="1.140625" style="182" customWidth="1"/>
    <col min="14597" max="14597" width="12.140625" style="182" customWidth="1"/>
    <col min="14598" max="14598" width="1.140625" style="182" customWidth="1"/>
    <col min="14599" max="14599" width="27.5703125" style="182" customWidth="1"/>
    <col min="14600" max="14600" width="2.28515625" style="182" customWidth="1"/>
    <col min="14601" max="14847" width="9.140625" style="182"/>
    <col min="14848" max="14848" width="7.28515625" style="182" customWidth="1"/>
    <col min="14849" max="14849" width="43.42578125" style="182" customWidth="1"/>
    <col min="14850" max="14850" width="1.140625" style="182" customWidth="1"/>
    <col min="14851" max="14851" width="11.5703125" style="182" customWidth="1"/>
    <col min="14852" max="14852" width="1.140625" style="182" customWidth="1"/>
    <col min="14853" max="14853" width="12.140625" style="182" customWidth="1"/>
    <col min="14854" max="14854" width="1.140625" style="182" customWidth="1"/>
    <col min="14855" max="14855" width="27.5703125" style="182" customWidth="1"/>
    <col min="14856" max="14856" width="2.28515625" style="182" customWidth="1"/>
    <col min="14857" max="15103" width="9.140625" style="182"/>
    <col min="15104" max="15104" width="7.28515625" style="182" customWidth="1"/>
    <col min="15105" max="15105" width="43.42578125" style="182" customWidth="1"/>
    <col min="15106" max="15106" width="1.140625" style="182" customWidth="1"/>
    <col min="15107" max="15107" width="11.5703125" style="182" customWidth="1"/>
    <col min="15108" max="15108" width="1.140625" style="182" customWidth="1"/>
    <col min="15109" max="15109" width="12.140625" style="182" customWidth="1"/>
    <col min="15110" max="15110" width="1.140625" style="182" customWidth="1"/>
    <col min="15111" max="15111" width="27.5703125" style="182" customWidth="1"/>
    <col min="15112" max="15112" width="2.28515625" style="182" customWidth="1"/>
    <col min="15113" max="15359" width="9.140625" style="182"/>
    <col min="15360" max="15360" width="7.28515625" style="182" customWidth="1"/>
    <col min="15361" max="15361" width="43.42578125" style="182" customWidth="1"/>
    <col min="15362" max="15362" width="1.140625" style="182" customWidth="1"/>
    <col min="15363" max="15363" width="11.5703125" style="182" customWidth="1"/>
    <col min="15364" max="15364" width="1.140625" style="182" customWidth="1"/>
    <col min="15365" max="15365" width="12.140625" style="182" customWidth="1"/>
    <col min="15366" max="15366" width="1.140625" style="182" customWidth="1"/>
    <col min="15367" max="15367" width="27.5703125" style="182" customWidth="1"/>
    <col min="15368" max="15368" width="2.28515625" style="182" customWidth="1"/>
    <col min="15369" max="15615" width="9.140625" style="182"/>
    <col min="15616" max="15616" width="7.28515625" style="182" customWidth="1"/>
    <col min="15617" max="15617" width="43.42578125" style="182" customWidth="1"/>
    <col min="15618" max="15618" width="1.140625" style="182" customWidth="1"/>
    <col min="15619" max="15619" width="11.5703125" style="182" customWidth="1"/>
    <col min="15620" max="15620" width="1.140625" style="182" customWidth="1"/>
    <col min="15621" max="15621" width="12.140625" style="182" customWidth="1"/>
    <col min="15622" max="15622" width="1.140625" style="182" customWidth="1"/>
    <col min="15623" max="15623" width="27.5703125" style="182" customWidth="1"/>
    <col min="15624" max="15624" width="2.28515625" style="182" customWidth="1"/>
    <col min="15625" max="15871" width="9.140625" style="182"/>
    <col min="15872" max="15872" width="7.28515625" style="182" customWidth="1"/>
    <col min="15873" max="15873" width="43.42578125" style="182" customWidth="1"/>
    <col min="15874" max="15874" width="1.140625" style="182" customWidth="1"/>
    <col min="15875" max="15875" width="11.5703125" style="182" customWidth="1"/>
    <col min="15876" max="15876" width="1.140625" style="182" customWidth="1"/>
    <col min="15877" max="15877" width="12.140625" style="182" customWidth="1"/>
    <col min="15878" max="15878" width="1.140625" style="182" customWidth="1"/>
    <col min="15879" max="15879" width="27.5703125" style="182" customWidth="1"/>
    <col min="15880" max="15880" width="2.28515625" style="182" customWidth="1"/>
    <col min="15881" max="16127" width="9.140625" style="182"/>
    <col min="16128" max="16128" width="7.28515625" style="182" customWidth="1"/>
    <col min="16129" max="16129" width="43.42578125" style="182" customWidth="1"/>
    <col min="16130" max="16130" width="1.140625" style="182" customWidth="1"/>
    <col min="16131" max="16131" width="11.5703125" style="182" customWidth="1"/>
    <col min="16132" max="16132" width="1.140625" style="182" customWidth="1"/>
    <col min="16133" max="16133" width="12.140625" style="182" customWidth="1"/>
    <col min="16134" max="16134" width="1.140625" style="182" customWidth="1"/>
    <col min="16135" max="16135" width="27.5703125" style="182" customWidth="1"/>
    <col min="16136" max="16136" width="2.28515625" style="182" customWidth="1"/>
    <col min="16137" max="16384" width="9.140625" style="182"/>
  </cols>
  <sheetData>
    <row r="1" spans="1:9" ht="28.5" customHeight="1" x14ac:dyDescent="0.25">
      <c r="A1" s="301" t="s">
        <v>106</v>
      </c>
      <c r="B1" s="302"/>
      <c r="C1" s="302"/>
      <c r="D1" s="302"/>
      <c r="E1" s="302"/>
      <c r="F1" s="302"/>
      <c r="G1" s="303"/>
    </row>
    <row r="2" spans="1:9" ht="3.75" customHeight="1" x14ac:dyDescent="0.25">
      <c r="A2" s="199" t="s">
        <v>71</v>
      </c>
      <c r="B2" s="200"/>
      <c r="C2" s="201">
        <v>0.95</v>
      </c>
      <c r="D2" s="201" t="s">
        <v>72</v>
      </c>
      <c r="E2" s="201">
        <v>0.95</v>
      </c>
      <c r="F2" s="201"/>
    </row>
    <row r="3" spans="1:9" ht="18" customHeight="1" thickBot="1" x14ac:dyDescent="0.3">
      <c r="A3" s="202" t="s">
        <v>98</v>
      </c>
      <c r="B3" s="203"/>
      <c r="C3" s="304"/>
      <c r="D3" s="304"/>
      <c r="E3" s="304"/>
      <c r="F3" s="304"/>
      <c r="G3" s="305"/>
      <c r="I3" s="182" t="s">
        <v>87</v>
      </c>
    </row>
    <row r="4" spans="1:9" ht="3.75" customHeight="1" thickTop="1" x14ac:dyDescent="0.25">
      <c r="A4" s="204"/>
      <c r="B4" s="205"/>
      <c r="C4" s="206"/>
      <c r="D4" s="206"/>
      <c r="E4" s="206"/>
      <c r="F4" s="206"/>
      <c r="G4" s="183"/>
    </row>
    <row r="5" spans="1:9" ht="19.5" customHeight="1" thickBot="1" x14ac:dyDescent="0.3">
      <c r="A5" s="207" t="s">
        <v>6</v>
      </c>
      <c r="B5" s="208"/>
      <c r="C5" s="306"/>
      <c r="D5" s="307"/>
      <c r="E5" s="307"/>
      <c r="F5" s="307"/>
      <c r="G5" s="308"/>
      <c r="I5" s="181"/>
    </row>
    <row r="6" spans="1:9" ht="3.75" customHeight="1" thickTop="1" x14ac:dyDescent="0.25">
      <c r="A6" s="207"/>
      <c r="B6" s="208"/>
      <c r="C6" s="209"/>
      <c r="D6" s="210"/>
      <c r="E6" s="210"/>
      <c r="F6" s="210"/>
      <c r="G6" s="183"/>
    </row>
    <row r="7" spans="1:9" ht="17.25" customHeight="1" thickBot="1" x14ac:dyDescent="0.3">
      <c r="A7" s="211" t="s">
        <v>99</v>
      </c>
      <c r="B7" s="184"/>
      <c r="C7" s="306"/>
      <c r="D7" s="306"/>
      <c r="E7" s="306"/>
      <c r="F7" s="309"/>
      <c r="G7" s="308"/>
    </row>
    <row r="8" spans="1:9" ht="3.75" customHeight="1" thickTop="1" x14ac:dyDescent="0.25">
      <c r="A8" s="211"/>
      <c r="B8" s="184"/>
      <c r="C8" s="209"/>
      <c r="D8" s="209"/>
      <c r="E8" s="209"/>
      <c r="F8" s="206"/>
      <c r="G8" s="183"/>
    </row>
    <row r="9" spans="1:9" ht="15.75" thickBot="1" x14ac:dyDescent="0.3">
      <c r="A9" s="211" t="s">
        <v>73</v>
      </c>
      <c r="B9" s="184"/>
      <c r="C9" s="310"/>
      <c r="D9" s="311"/>
      <c r="E9" s="311"/>
      <c r="F9" s="309"/>
      <c r="G9" s="308"/>
      <c r="I9" s="182" t="s">
        <v>87</v>
      </c>
    </row>
    <row r="10" spans="1:9" ht="3.75" customHeight="1" thickTop="1" x14ac:dyDescent="0.25">
      <c r="A10" s="211"/>
      <c r="B10" s="184"/>
      <c r="C10" s="209"/>
      <c r="D10" s="185"/>
      <c r="E10" s="185"/>
      <c r="F10" s="2"/>
      <c r="G10" s="183"/>
    </row>
    <row r="11" spans="1:9" ht="21" customHeight="1" thickBot="1" x14ac:dyDescent="0.3">
      <c r="A11" s="212" t="s">
        <v>74</v>
      </c>
      <c r="B11" s="186"/>
      <c r="C11" s="307"/>
      <c r="D11" s="312"/>
      <c r="E11" s="312"/>
      <c r="F11" s="309"/>
      <c r="G11" s="308"/>
    </row>
    <row r="12" spans="1:9" ht="3" customHeight="1" thickTop="1" x14ac:dyDescent="0.25">
      <c r="A12" s="211"/>
      <c r="C12" s="210"/>
      <c r="D12" s="187"/>
      <c r="E12" s="187"/>
      <c r="F12" s="2"/>
      <c r="G12" s="188"/>
    </row>
    <row r="13" spans="1:9" ht="9" customHeight="1" x14ac:dyDescent="0.25">
      <c r="A13" s="213"/>
      <c r="B13" s="214"/>
      <c r="C13" s="215"/>
      <c r="D13" s="216"/>
      <c r="E13" s="216"/>
      <c r="F13" s="216"/>
      <c r="G13" s="189"/>
    </row>
    <row r="14" spans="1:9" ht="16.5" customHeight="1" thickBot="1" x14ac:dyDescent="0.3">
      <c r="A14" s="290" t="s">
        <v>75</v>
      </c>
      <c r="B14" s="217"/>
      <c r="C14" s="190"/>
      <c r="D14" s="217"/>
      <c r="E14" s="218">
        <v>0</v>
      </c>
      <c r="F14" s="190"/>
      <c r="G14" s="191"/>
    </row>
    <row r="15" spans="1:9" ht="3.75" customHeight="1" thickTop="1" x14ac:dyDescent="0.25">
      <c r="A15" s="219"/>
      <c r="B15" s="220"/>
      <c r="D15" s="205"/>
      <c r="E15" s="206"/>
      <c r="F15" s="206"/>
      <c r="G15" s="183"/>
    </row>
    <row r="16" spans="1:9" ht="15.75" customHeight="1" thickBot="1" x14ac:dyDescent="0.3">
      <c r="A16" s="221" t="s">
        <v>76</v>
      </c>
      <c r="B16" s="220"/>
      <c r="D16" s="205"/>
      <c r="E16" s="222">
        <v>0</v>
      </c>
      <c r="F16" s="206"/>
      <c r="G16" s="183"/>
    </row>
    <row r="17" spans="1:7" ht="3" customHeight="1" thickTop="1" x14ac:dyDescent="0.25">
      <c r="A17" s="219"/>
      <c r="B17" s="220"/>
      <c r="D17" s="205"/>
      <c r="E17" s="206"/>
      <c r="F17" s="206"/>
      <c r="G17" s="183"/>
    </row>
    <row r="18" spans="1:7" ht="15.75" customHeight="1" thickBot="1" x14ac:dyDescent="0.3">
      <c r="A18" s="223" t="s">
        <v>77</v>
      </c>
      <c r="B18" s="220"/>
      <c r="D18" s="205"/>
      <c r="E18" s="224">
        <v>0.03</v>
      </c>
      <c r="G18" s="183"/>
    </row>
    <row r="19" spans="1:7" ht="3.75" customHeight="1" thickTop="1" x14ac:dyDescent="0.25">
      <c r="A19" s="223"/>
      <c r="B19" s="220"/>
      <c r="D19" s="205"/>
      <c r="E19" s="225"/>
      <c r="F19" s="226"/>
      <c r="G19" s="183"/>
    </row>
    <row r="20" spans="1:7" ht="15" customHeight="1" thickBot="1" x14ac:dyDescent="0.3">
      <c r="A20" s="223" t="s">
        <v>78</v>
      </c>
      <c r="B20" s="220"/>
      <c r="D20" s="205"/>
      <c r="E20" s="224">
        <v>0.03</v>
      </c>
      <c r="F20" s="205"/>
      <c r="G20" s="183"/>
    </row>
    <row r="21" spans="1:7" ht="3.75" customHeight="1" thickTop="1" x14ac:dyDescent="0.25">
      <c r="A21" s="223"/>
      <c r="B21" s="220"/>
      <c r="D21" s="205"/>
      <c r="E21" s="225"/>
      <c r="F21" s="205"/>
      <c r="G21" s="183"/>
    </row>
    <row r="22" spans="1:7" ht="21" customHeight="1" thickBot="1" x14ac:dyDescent="0.3">
      <c r="A22" s="221" t="s">
        <v>79</v>
      </c>
      <c r="B22" s="220"/>
      <c r="D22" s="205"/>
      <c r="E22" s="224">
        <v>0.05</v>
      </c>
      <c r="F22" s="205"/>
      <c r="G22" s="183"/>
    </row>
    <row r="23" spans="1:7" ht="3.75" customHeight="1" thickTop="1" x14ac:dyDescent="0.25">
      <c r="A23" s="192"/>
      <c r="B23" s="227"/>
      <c r="C23" s="186"/>
      <c r="D23" s="228"/>
      <c r="E23" s="228"/>
      <c r="F23" s="228"/>
      <c r="G23" s="193"/>
    </row>
    <row r="24" spans="1:7" ht="8.25" customHeight="1" x14ac:dyDescent="0.25">
      <c r="A24" s="213"/>
      <c r="B24" s="214"/>
      <c r="C24" s="215"/>
      <c r="D24" s="216"/>
      <c r="E24" s="216"/>
      <c r="F24" s="216"/>
      <c r="G24" s="189"/>
    </row>
    <row r="25" spans="1:7" ht="20.25" customHeight="1" x14ac:dyDescent="0.25">
      <c r="A25" s="229" t="s">
        <v>100</v>
      </c>
      <c r="B25" s="190"/>
      <c r="C25" s="230"/>
      <c r="D25" s="231"/>
      <c r="E25" s="230"/>
      <c r="F25" s="231"/>
      <c r="G25" s="191"/>
    </row>
    <row r="26" spans="1:7" ht="3" customHeight="1" x14ac:dyDescent="0.25">
      <c r="A26" s="194"/>
      <c r="C26" s="195"/>
      <c r="E26" s="195"/>
      <c r="G26" s="183"/>
    </row>
    <row r="27" spans="1:7" ht="15.75" customHeight="1" thickBot="1" x14ac:dyDescent="0.3">
      <c r="A27" s="289" t="s">
        <v>1</v>
      </c>
      <c r="E27" s="232"/>
      <c r="G27" s="183"/>
    </row>
    <row r="28" spans="1:7" ht="3.75" customHeight="1" thickTop="1" x14ac:dyDescent="0.25">
      <c r="A28" s="194"/>
      <c r="E28" s="195"/>
      <c r="G28" s="183"/>
    </row>
    <row r="29" spans="1:7" ht="15.75" customHeight="1" thickBot="1" x14ac:dyDescent="0.3">
      <c r="A29" s="289" t="s">
        <v>80</v>
      </c>
      <c r="E29" s="232"/>
      <c r="G29" s="183"/>
    </row>
    <row r="30" spans="1:7" ht="3.75" customHeight="1" thickTop="1" x14ac:dyDescent="0.25">
      <c r="A30" s="194"/>
      <c r="E30" s="195"/>
      <c r="G30" s="183"/>
    </row>
    <row r="31" spans="1:7" ht="16.5" customHeight="1" thickBot="1" x14ac:dyDescent="0.3">
      <c r="A31" s="289" t="s">
        <v>81</v>
      </c>
      <c r="E31" s="232"/>
      <c r="G31" s="183"/>
    </row>
    <row r="32" spans="1:7" ht="3.75" customHeight="1" thickTop="1" x14ac:dyDescent="0.25">
      <c r="A32" s="194"/>
      <c r="C32" s="195"/>
      <c r="E32" s="195"/>
      <c r="G32" s="183"/>
    </row>
    <row r="33" spans="1:8" ht="17.25" customHeight="1" thickBot="1" x14ac:dyDescent="0.3">
      <c r="A33" s="233" t="s">
        <v>82</v>
      </c>
      <c r="C33" s="196"/>
      <c r="E33" s="232"/>
      <c r="G33" s="183"/>
    </row>
    <row r="34" spans="1:8" ht="3.75" customHeight="1" thickTop="1" x14ac:dyDescent="0.25">
      <c r="A34" s="233"/>
      <c r="C34" s="196"/>
      <c r="E34" s="288"/>
      <c r="G34" s="183"/>
    </row>
    <row r="35" spans="1:8" ht="17.25" customHeight="1" thickBot="1" x14ac:dyDescent="0.3">
      <c r="A35" s="233" t="s">
        <v>104</v>
      </c>
      <c r="C35" s="196"/>
      <c r="E35" s="232"/>
      <c r="G35" s="183"/>
    </row>
    <row r="36" spans="1:8" ht="3.75" customHeight="1" thickTop="1" x14ac:dyDescent="0.25">
      <c r="A36" s="192"/>
      <c r="B36" s="186"/>
      <c r="C36" s="186"/>
      <c r="D36" s="186"/>
      <c r="E36" s="186"/>
      <c r="F36" s="186"/>
      <c r="G36" s="193"/>
    </row>
    <row r="37" spans="1:8" ht="13.5" customHeight="1" x14ac:dyDescent="0.25">
      <c r="A37" s="291"/>
      <c r="B37" s="292"/>
      <c r="C37" s="292"/>
      <c r="D37" s="292"/>
      <c r="E37" s="292"/>
      <c r="F37" s="292"/>
      <c r="G37" s="293"/>
    </row>
    <row r="38" spans="1:8" ht="3.75" customHeight="1" x14ac:dyDescent="0.25">
      <c r="A38" s="233"/>
      <c r="B38" s="234"/>
      <c r="C38" s="234"/>
      <c r="D38" s="234"/>
      <c r="E38" s="234"/>
      <c r="F38" s="234"/>
      <c r="G38" s="235"/>
      <c r="H38" s="234"/>
    </row>
    <row r="39" spans="1:8" ht="38.25" customHeight="1" x14ac:dyDescent="0.25">
      <c r="A39" s="236" t="s">
        <v>88</v>
      </c>
      <c r="B39" s="234"/>
      <c r="C39" s="237" t="s">
        <v>89</v>
      </c>
      <c r="D39" s="238"/>
      <c r="E39" s="239" t="s">
        <v>90</v>
      </c>
      <c r="F39" s="234"/>
      <c r="G39" s="240" t="s">
        <v>91</v>
      </c>
      <c r="H39" s="234"/>
    </row>
    <row r="40" spans="1:8" ht="3" customHeight="1" x14ac:dyDescent="0.25">
      <c r="A40" s="233"/>
      <c r="B40" s="234"/>
      <c r="C40" s="233"/>
      <c r="D40" s="234"/>
      <c r="E40" s="235"/>
      <c r="F40" s="234"/>
      <c r="G40" s="241"/>
      <c r="H40" s="234"/>
    </row>
    <row r="41" spans="1:8" ht="20.25" customHeight="1" thickBot="1" x14ac:dyDescent="0.3">
      <c r="A41" s="233" t="s">
        <v>43</v>
      </c>
      <c r="B41" s="234"/>
      <c r="C41" s="242">
        <v>0</v>
      </c>
      <c r="D41" s="234"/>
      <c r="E41" s="243">
        <f>C41*0.15</f>
        <v>0</v>
      </c>
      <c r="F41" s="244"/>
      <c r="G41" s="245">
        <f>C41+E41</f>
        <v>0</v>
      </c>
      <c r="H41" s="234"/>
    </row>
    <row r="42" spans="1:8" ht="3" customHeight="1" thickTop="1" x14ac:dyDescent="0.25">
      <c r="A42" s="246"/>
      <c r="B42" s="234"/>
      <c r="C42" s="247"/>
      <c r="D42" s="234"/>
      <c r="E42" s="248"/>
      <c r="F42" s="244"/>
      <c r="G42" s="249"/>
      <c r="H42" s="234"/>
    </row>
    <row r="43" spans="1:8" ht="18" customHeight="1" thickBot="1" x14ac:dyDescent="0.3">
      <c r="A43" s="233" t="s">
        <v>83</v>
      </c>
      <c r="B43" s="234"/>
      <c r="C43" s="242">
        <v>0</v>
      </c>
      <c r="D43" s="234"/>
      <c r="E43" s="243">
        <f>C43*0.15</f>
        <v>0</v>
      </c>
      <c r="F43" s="244"/>
      <c r="G43" s="245">
        <f>C43+E43</f>
        <v>0</v>
      </c>
      <c r="H43" s="234"/>
    </row>
    <row r="44" spans="1:8" ht="4.5" customHeight="1" thickTop="1" x14ac:dyDescent="0.25">
      <c r="A44" s="246"/>
      <c r="B44" s="234"/>
      <c r="C44" s="247"/>
      <c r="D44" s="234"/>
      <c r="E44" s="248"/>
      <c r="F44" s="244"/>
      <c r="G44" s="249"/>
      <c r="H44" s="234"/>
    </row>
    <row r="45" spans="1:8" ht="19.5" customHeight="1" thickBot="1" x14ac:dyDescent="0.3">
      <c r="A45" s="233" t="s">
        <v>0</v>
      </c>
      <c r="B45" s="234"/>
      <c r="C45" s="242">
        <v>0</v>
      </c>
      <c r="D45" s="234"/>
      <c r="E45" s="243">
        <f>C45*0.15</f>
        <v>0</v>
      </c>
      <c r="F45" s="244"/>
      <c r="G45" s="245">
        <f>C45+E45</f>
        <v>0</v>
      </c>
      <c r="H45" s="234"/>
    </row>
    <row r="46" spans="1:8" ht="4.5" customHeight="1" thickTop="1" x14ac:dyDescent="0.25">
      <c r="A46" s="246"/>
      <c r="B46" s="234"/>
      <c r="C46" s="247"/>
      <c r="D46" s="234"/>
      <c r="E46" s="248"/>
      <c r="F46" s="244"/>
      <c r="G46" s="249"/>
      <c r="H46" s="234"/>
    </row>
    <row r="47" spans="1:8" ht="19.5" customHeight="1" thickBot="1" x14ac:dyDescent="0.3">
      <c r="A47" s="233" t="s">
        <v>107</v>
      </c>
      <c r="B47" s="234"/>
      <c r="C47" s="242">
        <v>0</v>
      </c>
      <c r="D47" s="234"/>
      <c r="E47" s="243">
        <f>C47*0.15</f>
        <v>0</v>
      </c>
      <c r="F47" s="244"/>
      <c r="G47" s="245">
        <f>C47+E47</f>
        <v>0</v>
      </c>
      <c r="H47" s="234"/>
    </row>
    <row r="48" spans="1:8" ht="3.75" customHeight="1" thickTop="1" x14ac:dyDescent="0.25">
      <c r="A48" s="246"/>
      <c r="B48" s="234"/>
      <c r="C48" s="247"/>
      <c r="D48" s="234"/>
      <c r="E48" s="248"/>
      <c r="F48" s="244"/>
      <c r="G48" s="249"/>
      <c r="H48" s="234"/>
    </row>
    <row r="49" spans="1:8" ht="15.75" thickBot="1" x14ac:dyDescent="0.25">
      <c r="A49" s="287" t="s">
        <v>105</v>
      </c>
      <c r="B49" s="234"/>
      <c r="C49" s="242">
        <v>0</v>
      </c>
      <c r="D49" s="234"/>
      <c r="E49" s="243">
        <f>C49*0.15</f>
        <v>0</v>
      </c>
      <c r="F49" s="244"/>
      <c r="G49" s="245">
        <f>C49+E49</f>
        <v>0</v>
      </c>
      <c r="H49" s="234"/>
    </row>
    <row r="50" spans="1:8" ht="3.75" customHeight="1" thickTop="1" x14ac:dyDescent="0.25">
      <c r="A50" s="233"/>
      <c r="B50" s="234"/>
      <c r="C50" s="247"/>
      <c r="D50" s="234"/>
      <c r="E50" s="248"/>
      <c r="F50" s="244"/>
      <c r="G50" s="249"/>
      <c r="H50" s="234"/>
    </row>
    <row r="51" spans="1:8" ht="17.25" customHeight="1" thickBot="1" x14ac:dyDescent="0.3">
      <c r="A51" s="233" t="s">
        <v>84</v>
      </c>
      <c r="B51" s="234"/>
      <c r="C51" s="242">
        <v>0</v>
      </c>
      <c r="D51" s="234"/>
      <c r="E51" s="243">
        <f>C51*0.15</f>
        <v>0</v>
      </c>
      <c r="F51" s="244"/>
      <c r="G51" s="245">
        <f>C51+E51</f>
        <v>0</v>
      </c>
      <c r="H51" s="234"/>
    </row>
    <row r="52" spans="1:8" ht="3.75" customHeight="1" thickTop="1" x14ac:dyDescent="0.25">
      <c r="A52" s="246"/>
      <c r="B52" s="234"/>
      <c r="C52" s="247"/>
      <c r="D52" s="234"/>
      <c r="E52" s="248"/>
      <c r="F52" s="244"/>
      <c r="G52" s="249"/>
      <c r="H52" s="234"/>
    </row>
    <row r="53" spans="1:8" ht="18.75" customHeight="1" thickBot="1" x14ac:dyDescent="0.3">
      <c r="A53" s="250" t="s">
        <v>85</v>
      </c>
      <c r="B53" s="251"/>
      <c r="C53" s="242">
        <v>0</v>
      </c>
      <c r="D53" s="251"/>
      <c r="E53" s="243">
        <f>C53*0.15</f>
        <v>0</v>
      </c>
      <c r="F53" s="252"/>
      <c r="G53" s="245">
        <f>C53+E53</f>
        <v>0</v>
      </c>
      <c r="H53" s="234"/>
    </row>
    <row r="54" spans="1:8" ht="7.5" customHeight="1" thickTop="1" x14ac:dyDescent="0.25">
      <c r="A54" s="253"/>
      <c r="B54" s="254"/>
      <c r="C54" s="254"/>
      <c r="D54" s="254"/>
      <c r="E54" s="254"/>
      <c r="F54" s="254"/>
      <c r="G54" s="255"/>
      <c r="H54" s="234"/>
    </row>
    <row r="55" spans="1:8" ht="18.75" customHeight="1" x14ac:dyDescent="0.25">
      <c r="A55" s="256" t="s">
        <v>92</v>
      </c>
      <c r="B55" s="257"/>
      <c r="C55" s="258">
        <f>SUM(C41:C54)</f>
        <v>0</v>
      </c>
      <c r="D55" s="259"/>
      <c r="E55" s="259">
        <f>SUM(E41:E54)</f>
        <v>0</v>
      </c>
      <c r="F55" s="260"/>
      <c r="G55" s="261">
        <f>C55+E55</f>
        <v>0</v>
      </c>
      <c r="H55" s="234"/>
    </row>
    <row r="56" spans="1:8" ht="3.75" customHeight="1" x14ac:dyDescent="0.25">
      <c r="A56" s="233"/>
      <c r="B56" s="234"/>
      <c r="C56" s="262"/>
      <c r="D56" s="263"/>
      <c r="E56" s="264"/>
      <c r="F56" s="244"/>
      <c r="G56" s="265"/>
      <c r="H56" s="234"/>
    </row>
    <row r="57" spans="1:8" ht="17.25" customHeight="1" x14ac:dyDescent="0.25">
      <c r="A57" s="223"/>
      <c r="B57" s="266"/>
      <c r="C57" s="294" t="s">
        <v>86</v>
      </c>
      <c r="D57" s="295"/>
      <c r="E57" s="295"/>
      <c r="F57" s="267"/>
      <c r="G57" s="268">
        <f>((SUM(G41:G49)+G53)*(100%+$E$18)^($E$14-$E$16)-(SUM(G41:G49)+G53))*$C$2+(G51*(100%+$E$20)^($E$14-$E$16)-G51)*$E$2</f>
        <v>0</v>
      </c>
      <c r="H57" s="234"/>
    </row>
    <row r="58" spans="1:8" ht="16.5" customHeight="1" x14ac:dyDescent="0.25">
      <c r="A58" s="269"/>
      <c r="B58" s="234"/>
      <c r="C58" s="296" t="s">
        <v>101</v>
      </c>
      <c r="D58" s="297"/>
      <c r="E58" s="297"/>
      <c r="F58" s="244"/>
      <c r="G58" s="265">
        <f>$E$22*G55</f>
        <v>0</v>
      </c>
      <c r="H58" s="234"/>
    </row>
    <row r="59" spans="1:8" ht="3.75" customHeight="1" x14ac:dyDescent="0.25">
      <c r="A59" s="250"/>
      <c r="B59" s="251"/>
      <c r="C59" s="270"/>
      <c r="D59" s="252"/>
      <c r="E59" s="271"/>
      <c r="F59" s="252"/>
      <c r="G59" s="272"/>
      <c r="H59" s="234"/>
    </row>
    <row r="60" spans="1:8" ht="23.25" customHeight="1" x14ac:dyDescent="0.25">
      <c r="A60" s="273" t="s">
        <v>93</v>
      </c>
      <c r="B60" s="251"/>
      <c r="C60" s="274"/>
      <c r="D60" s="252"/>
      <c r="E60" s="275"/>
      <c r="F60" s="252"/>
      <c r="G60" s="272">
        <f>SUM(G55:G58)</f>
        <v>0</v>
      </c>
      <c r="H60" s="234"/>
    </row>
    <row r="61" spans="1:8" ht="6.75" customHeight="1" x14ac:dyDescent="0.25">
      <c r="A61" s="253"/>
      <c r="B61" s="254"/>
      <c r="C61" s="254"/>
      <c r="D61" s="254"/>
      <c r="E61" s="254"/>
      <c r="F61" s="254"/>
      <c r="G61" s="276"/>
      <c r="H61" s="234"/>
    </row>
    <row r="62" spans="1:8" ht="19.5" customHeight="1" x14ac:dyDescent="0.25">
      <c r="A62" s="277" t="s">
        <v>94</v>
      </c>
      <c r="B62" s="298" t="s">
        <v>95</v>
      </c>
      <c r="C62" s="299"/>
      <c r="D62" s="299"/>
      <c r="E62" s="299"/>
      <c r="F62" s="299"/>
      <c r="G62" s="300"/>
      <c r="H62" s="234"/>
    </row>
    <row r="63" spans="1:8" ht="6.75" customHeight="1" x14ac:dyDescent="0.25">
      <c r="A63" s="197"/>
      <c r="B63" s="198"/>
      <c r="C63" s="198"/>
      <c r="D63" s="198"/>
      <c r="E63" s="198"/>
      <c r="F63" s="198"/>
      <c r="G63" s="189"/>
    </row>
    <row r="64" spans="1:8" ht="28.5" customHeight="1" x14ac:dyDescent="0.2">
      <c r="A64" s="278" t="s">
        <v>96</v>
      </c>
      <c r="B64" s="279"/>
      <c r="C64" s="279" t="s">
        <v>102</v>
      </c>
      <c r="D64" s="280"/>
      <c r="E64" s="280"/>
      <c r="F64" s="281"/>
      <c r="G64" s="282"/>
    </row>
    <row r="65" spans="1:7" ht="24.75" customHeight="1" x14ac:dyDescent="0.2">
      <c r="A65" s="283" t="s">
        <v>97</v>
      </c>
      <c r="B65" s="284"/>
      <c r="C65" s="284" t="s">
        <v>103</v>
      </c>
      <c r="D65" s="284"/>
      <c r="E65" s="284"/>
      <c r="F65" s="285"/>
      <c r="G65" s="286"/>
    </row>
    <row r="66" spans="1:7" ht="6" customHeight="1" x14ac:dyDescent="0.25">
      <c r="A66" s="192"/>
      <c r="B66" s="186"/>
      <c r="C66" s="186"/>
      <c r="D66" s="186"/>
      <c r="E66" s="186"/>
      <c r="F66" s="186"/>
      <c r="G66" s="193"/>
    </row>
    <row r="67" spans="1:7" ht="9.75" customHeight="1" x14ac:dyDescent="0.25"/>
    <row r="68" spans="1:7" ht="6.75" customHeight="1" x14ac:dyDescent="0.25"/>
  </sheetData>
  <mergeCells count="10">
    <mergeCell ref="A37:G37"/>
    <mergeCell ref="C57:E57"/>
    <mergeCell ref="C58:E58"/>
    <mergeCell ref="B62:G62"/>
    <mergeCell ref="A1:G1"/>
    <mergeCell ref="C3:G3"/>
    <mergeCell ref="C5:G5"/>
    <mergeCell ref="C7:G7"/>
    <mergeCell ref="C9:G9"/>
    <mergeCell ref="C11:G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7615-CC8C-4D53-A97B-EA1F715A629E}">
  <dimension ref="A1:AF98"/>
  <sheetViews>
    <sheetView zoomScale="80" zoomScaleNormal="80" workbookViewId="0"/>
  </sheetViews>
  <sheetFormatPr defaultColWidth="9.140625" defaultRowHeight="14.25" outlineLevelCol="1" x14ac:dyDescent="0.2"/>
  <cols>
    <col min="1" max="1" width="23.140625" style="9" customWidth="1"/>
    <col min="2" max="2" width="6" style="9" customWidth="1"/>
    <col min="3" max="3" width="13.28515625" style="9" customWidth="1"/>
    <col min="4" max="4" width="14.85546875" style="9" customWidth="1"/>
    <col min="5" max="5" width="14.85546875" style="9" hidden="1" customWidth="1" outlineLevel="1"/>
    <col min="6" max="6" width="13" style="9" customWidth="1" collapsed="1"/>
    <col min="7" max="7" width="9.42578125" style="9" customWidth="1"/>
    <col min="8" max="8" width="10.28515625" style="9" customWidth="1"/>
    <col min="9" max="9" width="10.140625" style="9" customWidth="1"/>
    <col min="10" max="10" width="12" style="9" customWidth="1"/>
    <col min="11" max="11" width="12.28515625" style="9" customWidth="1"/>
    <col min="12" max="12" width="4.28515625" style="9" customWidth="1"/>
    <col min="13" max="13" width="9.140625" style="9"/>
    <col min="14" max="14" width="0" style="9" hidden="1" customWidth="1"/>
    <col min="15" max="15" width="12.42578125" style="9" hidden="1" customWidth="1"/>
    <col min="16" max="16" width="15" style="9" hidden="1" customWidth="1"/>
    <col min="17" max="17" width="10.140625" style="9" hidden="1" customWidth="1"/>
    <col min="18" max="18" width="14.28515625" style="9" hidden="1" customWidth="1"/>
    <col min="19" max="21" width="0" style="9" hidden="1" customWidth="1"/>
    <col min="22" max="22" width="13.5703125" style="9" hidden="1" customWidth="1"/>
    <col min="23" max="24" width="0" style="9" hidden="1" customWidth="1"/>
    <col min="25" max="25" width="12.28515625" style="9" customWidth="1"/>
    <col min="26" max="26" width="14" style="9" customWidth="1"/>
    <col min="27" max="27" width="31.42578125" style="9" customWidth="1"/>
    <col min="28" max="28" width="14.28515625" style="9" hidden="1" customWidth="1"/>
    <col min="29" max="30" width="15.7109375" style="9" hidden="1" customWidth="1"/>
    <col min="31" max="31" width="14.140625" style="9" hidden="1" customWidth="1"/>
    <col min="32" max="32" width="12.42578125" style="9" hidden="1" customWidth="1"/>
    <col min="33" max="34" width="0" style="9" hidden="1" customWidth="1"/>
    <col min="35" max="35" width="9.140625" style="9"/>
    <col min="36" max="36" width="12.7109375" style="9" customWidth="1"/>
    <col min="37" max="37" width="10.5703125" style="9" customWidth="1"/>
    <col min="38" max="16384" width="9.140625" style="9"/>
  </cols>
  <sheetData>
    <row r="1" spans="1:12" ht="3.75" customHeight="1" x14ac:dyDescent="0.2">
      <c r="A1" s="5"/>
      <c r="B1" s="6"/>
      <c r="C1" s="6"/>
      <c r="D1" s="6"/>
      <c r="E1" s="6"/>
      <c r="F1" s="7"/>
      <c r="G1" s="6"/>
      <c r="H1" s="6"/>
      <c r="I1" s="7"/>
      <c r="J1" s="6"/>
      <c r="K1" s="6"/>
      <c r="L1" s="8"/>
    </row>
    <row r="2" spans="1:12" s="11" customFormat="1" ht="20.25" customHeight="1" x14ac:dyDescent="0.25">
      <c r="A2" s="10" t="s">
        <v>2</v>
      </c>
      <c r="B2" s="334"/>
      <c r="C2" s="334"/>
      <c r="F2" s="12"/>
      <c r="G2" s="13" t="s">
        <v>3</v>
      </c>
      <c r="H2" s="324"/>
      <c r="I2" s="325"/>
      <c r="J2" s="14"/>
      <c r="L2" s="15"/>
    </row>
    <row r="3" spans="1:12" ht="8.25" customHeight="1" x14ac:dyDescent="0.2">
      <c r="A3" s="16"/>
      <c r="F3" s="17"/>
      <c r="I3" s="17"/>
      <c r="L3" s="18"/>
    </row>
    <row r="4" spans="1:12" ht="37.5" customHeight="1" x14ac:dyDescent="0.2">
      <c r="A4" s="19" t="s">
        <v>4</v>
      </c>
      <c r="B4" s="330"/>
      <c r="C4" s="330"/>
      <c r="D4" s="330"/>
      <c r="E4" s="330"/>
      <c r="F4" s="331"/>
      <c r="G4" s="20" t="s">
        <v>5</v>
      </c>
      <c r="H4" s="326"/>
      <c r="I4" s="327"/>
      <c r="J4" s="21"/>
      <c r="L4" s="18"/>
    </row>
    <row r="5" spans="1:12" ht="17.25" customHeight="1" x14ac:dyDescent="0.2">
      <c r="A5" s="22"/>
      <c r="F5" s="17"/>
      <c r="I5" s="17"/>
      <c r="L5" s="18"/>
    </row>
    <row r="6" spans="1:12" s="11" customFormat="1" ht="24.75" customHeight="1" thickBot="1" x14ac:dyDescent="0.3">
      <c r="A6" s="23" t="s">
        <v>6</v>
      </c>
      <c r="B6" s="328"/>
      <c r="C6" s="332"/>
      <c r="D6" s="332"/>
      <c r="E6" s="332"/>
      <c r="F6" s="333"/>
      <c r="G6" s="24"/>
      <c r="H6" s="328" t="s">
        <v>7</v>
      </c>
      <c r="I6" s="329"/>
      <c r="J6" s="25"/>
      <c r="K6" s="346"/>
      <c r="L6" s="347"/>
    </row>
    <row r="7" spans="1:12" s="11" customFormat="1" ht="15" thickBot="1" x14ac:dyDescent="0.3">
      <c r="A7" s="337" t="s">
        <v>8</v>
      </c>
      <c r="B7" s="337"/>
      <c r="C7" s="337"/>
      <c r="D7" s="337"/>
      <c r="E7" s="337"/>
      <c r="F7" s="337"/>
      <c r="G7" s="337"/>
      <c r="H7" s="337"/>
      <c r="I7" s="337"/>
      <c r="J7" s="337"/>
      <c r="K7" s="337"/>
      <c r="L7" s="337"/>
    </row>
    <row r="8" spans="1:12" s="181" customFormat="1" ht="51.75" thickBot="1" x14ac:dyDescent="0.3">
      <c r="A8" s="26" t="s">
        <v>9</v>
      </c>
      <c r="B8" s="27"/>
      <c r="C8" s="28" t="s">
        <v>10</v>
      </c>
      <c r="D8" s="29"/>
      <c r="F8" s="28" t="s">
        <v>11</v>
      </c>
      <c r="G8" s="29"/>
      <c r="H8" s="28" t="s">
        <v>12</v>
      </c>
      <c r="I8" s="29"/>
      <c r="J8" s="28" t="s">
        <v>13</v>
      </c>
      <c r="K8" s="29"/>
    </row>
    <row r="9" spans="1:12" ht="6.75" customHeight="1" thickBot="1" x14ac:dyDescent="0.25">
      <c r="A9" s="30"/>
      <c r="B9" s="31"/>
      <c r="F9" s="31"/>
    </row>
    <row r="10" spans="1:12" ht="12" customHeight="1" x14ac:dyDescent="0.2">
      <c r="A10" s="335" t="s">
        <v>14</v>
      </c>
      <c r="B10" s="340"/>
      <c r="C10" s="341"/>
      <c r="D10" s="341"/>
      <c r="E10" s="341"/>
      <c r="F10" s="341"/>
      <c r="G10" s="341"/>
      <c r="H10" s="341"/>
      <c r="I10" s="341"/>
      <c r="J10" s="341"/>
      <c r="K10" s="341"/>
      <c r="L10" s="342"/>
    </row>
    <row r="11" spans="1:12" ht="69.75" customHeight="1" thickBot="1" x14ac:dyDescent="0.25">
      <c r="A11" s="336"/>
      <c r="B11" s="343"/>
      <c r="C11" s="344"/>
      <c r="D11" s="344"/>
      <c r="E11" s="344"/>
      <c r="F11" s="344"/>
      <c r="G11" s="344"/>
      <c r="H11" s="344"/>
      <c r="I11" s="344"/>
      <c r="J11" s="344"/>
      <c r="K11" s="344"/>
      <c r="L11" s="345"/>
    </row>
    <row r="12" spans="1:12" ht="8.25" customHeight="1" thickBot="1" x14ac:dyDescent="0.25">
      <c r="A12" s="13"/>
      <c r="B12" s="2"/>
      <c r="C12" s="2"/>
      <c r="D12" s="2"/>
      <c r="E12" s="2"/>
      <c r="F12" s="2"/>
      <c r="G12" s="2"/>
      <c r="H12" s="2"/>
      <c r="I12" s="2"/>
      <c r="J12" s="2"/>
      <c r="K12" s="2"/>
      <c r="L12" s="2"/>
    </row>
    <row r="13" spans="1:12" ht="22.5" customHeight="1" x14ac:dyDescent="0.2">
      <c r="A13" s="32" t="s">
        <v>15</v>
      </c>
      <c r="B13" s="33"/>
      <c r="C13" s="6"/>
      <c r="D13" s="6"/>
      <c r="E13" s="6"/>
      <c r="F13" s="6"/>
      <c r="G13" s="6"/>
      <c r="H13" s="6"/>
      <c r="I13" s="6"/>
      <c r="J13" s="6"/>
      <c r="K13" s="6"/>
      <c r="L13" s="8"/>
    </row>
    <row r="14" spans="1:12" ht="15" x14ac:dyDescent="0.2">
      <c r="A14" s="34" t="s">
        <v>16</v>
      </c>
      <c r="B14" s="2"/>
      <c r="C14" s="35" t="s">
        <v>17</v>
      </c>
      <c r="F14" s="2"/>
      <c r="G14" s="35" t="s">
        <v>18</v>
      </c>
      <c r="I14" s="2"/>
      <c r="J14" s="35" t="s">
        <v>19</v>
      </c>
      <c r="K14" s="2"/>
      <c r="L14" s="3"/>
    </row>
    <row r="15" spans="1:12" ht="15" x14ac:dyDescent="0.2">
      <c r="A15" s="34"/>
      <c r="B15" s="2"/>
      <c r="C15" s="36" t="s">
        <v>20</v>
      </c>
      <c r="F15" s="2"/>
      <c r="G15" s="37"/>
      <c r="H15" s="38"/>
      <c r="I15" s="39"/>
      <c r="J15" s="40"/>
      <c r="K15" s="38"/>
      <c r="L15" s="3"/>
    </row>
    <row r="16" spans="1:12" ht="15" x14ac:dyDescent="0.2">
      <c r="A16" s="34"/>
      <c r="B16" s="2"/>
      <c r="C16" s="36" t="s">
        <v>21</v>
      </c>
      <c r="F16" s="2"/>
      <c r="G16" s="37"/>
      <c r="H16" s="38"/>
      <c r="I16" s="39"/>
      <c r="J16" s="37"/>
      <c r="K16" s="38"/>
      <c r="L16" s="3"/>
    </row>
    <row r="17" spans="1:12" ht="15" x14ac:dyDescent="0.2">
      <c r="A17" s="34"/>
      <c r="B17" s="2"/>
      <c r="C17" s="36" t="s">
        <v>22</v>
      </c>
      <c r="F17" s="2"/>
      <c r="G17" s="40"/>
      <c r="H17" s="38"/>
      <c r="I17" s="39"/>
      <c r="J17" s="40"/>
      <c r="K17" s="38"/>
      <c r="L17" s="3"/>
    </row>
    <row r="18" spans="1:12" ht="15" x14ac:dyDescent="0.2">
      <c r="A18" s="34"/>
      <c r="B18" s="2"/>
      <c r="C18" s="36" t="s">
        <v>23</v>
      </c>
      <c r="F18" s="2"/>
      <c r="G18" s="40"/>
      <c r="H18" s="38"/>
      <c r="I18" s="39"/>
      <c r="J18" s="37"/>
      <c r="K18" s="38"/>
      <c r="L18" s="3"/>
    </row>
    <row r="19" spans="1:12" ht="15" x14ac:dyDescent="0.2">
      <c r="A19" s="34"/>
      <c r="B19" s="41"/>
      <c r="C19" s="42" t="s">
        <v>24</v>
      </c>
      <c r="D19" s="43"/>
      <c r="E19" s="43"/>
      <c r="F19" s="41"/>
      <c r="G19" s="44"/>
      <c r="H19" s="38"/>
      <c r="I19" s="45"/>
      <c r="J19" s="44"/>
      <c r="K19" s="38"/>
      <c r="L19" s="3"/>
    </row>
    <row r="20" spans="1:12" ht="6" customHeight="1" x14ac:dyDescent="0.2">
      <c r="A20" s="34"/>
      <c r="B20" s="2"/>
      <c r="C20" s="2"/>
      <c r="D20" s="46"/>
      <c r="E20" s="46"/>
      <c r="F20" s="2"/>
      <c r="G20" s="2"/>
      <c r="H20" s="2"/>
      <c r="I20" s="2"/>
      <c r="J20" s="2"/>
      <c r="K20" s="2"/>
      <c r="L20" s="3"/>
    </row>
    <row r="21" spans="1:12" ht="15" x14ac:dyDescent="0.2">
      <c r="A21" s="34" t="s">
        <v>25</v>
      </c>
      <c r="B21" s="2"/>
      <c r="C21" s="46" t="s">
        <v>26</v>
      </c>
      <c r="D21" s="46"/>
      <c r="E21" s="46"/>
      <c r="F21" s="338"/>
      <c r="G21" s="339"/>
      <c r="H21" s="339"/>
      <c r="I21" s="339"/>
      <c r="J21" s="339"/>
      <c r="K21" s="339"/>
      <c r="L21" s="47"/>
    </row>
    <row r="22" spans="1:12" ht="15" customHeight="1" x14ac:dyDescent="0.2">
      <c r="A22" s="34"/>
      <c r="B22" s="2"/>
      <c r="C22" s="46" t="s">
        <v>27</v>
      </c>
      <c r="D22" s="46"/>
      <c r="E22" s="46"/>
      <c r="F22" s="338"/>
      <c r="G22" s="339"/>
      <c r="H22" s="339"/>
      <c r="I22" s="339"/>
      <c r="J22" s="339"/>
      <c r="K22" s="339"/>
      <c r="L22" s="47"/>
    </row>
    <row r="23" spans="1:12" ht="3.75" customHeight="1" x14ac:dyDescent="0.2">
      <c r="A23" s="34"/>
      <c r="B23" s="41"/>
      <c r="C23" s="42"/>
      <c r="D23" s="43"/>
      <c r="E23" s="43"/>
      <c r="F23" s="41"/>
      <c r="G23" s="41"/>
      <c r="H23" s="41"/>
      <c r="I23" s="41"/>
      <c r="J23" s="41"/>
      <c r="K23" s="41"/>
      <c r="L23" s="47"/>
    </row>
    <row r="24" spans="1:12" ht="20.25" customHeight="1" x14ac:dyDescent="0.2">
      <c r="A24" s="34" t="s">
        <v>28</v>
      </c>
      <c r="B24" s="175"/>
      <c r="C24" s="48" t="s">
        <v>29</v>
      </c>
      <c r="D24" s="357"/>
      <c r="E24" s="357"/>
      <c r="F24" s="358"/>
      <c r="G24" s="358"/>
      <c r="H24" s="358"/>
      <c r="I24" s="49"/>
      <c r="J24" s="50" t="s">
        <v>30</v>
      </c>
      <c r="K24" s="51"/>
      <c r="L24" s="47"/>
    </row>
    <row r="25" spans="1:12" ht="5.25" customHeight="1" thickBot="1" x14ac:dyDescent="0.25">
      <c r="A25" s="34"/>
      <c r="B25" s="2"/>
      <c r="C25" s="1"/>
      <c r="D25" s="46"/>
      <c r="E25" s="46"/>
      <c r="F25" s="1"/>
      <c r="G25" s="1"/>
      <c r="H25" s="1"/>
      <c r="I25" s="1"/>
      <c r="J25" s="1"/>
      <c r="K25" s="1"/>
      <c r="L25" s="47"/>
    </row>
    <row r="26" spans="1:12" ht="20.25" customHeight="1" x14ac:dyDescent="0.2">
      <c r="A26" s="34" t="s">
        <v>31</v>
      </c>
      <c r="B26" s="2"/>
      <c r="C26" s="46" t="s">
        <v>32</v>
      </c>
      <c r="D26" s="46"/>
      <c r="E26" s="46"/>
      <c r="F26" s="1"/>
      <c r="G26" s="1"/>
      <c r="H26" s="52"/>
      <c r="I26" s="1"/>
      <c r="J26" s="1"/>
      <c r="K26" s="53"/>
      <c r="L26" s="47"/>
    </row>
    <row r="27" spans="1:12" ht="20.25" customHeight="1" x14ac:dyDescent="0.2">
      <c r="A27" s="34"/>
      <c r="B27" s="2"/>
      <c r="C27" s="46" t="s">
        <v>33</v>
      </c>
      <c r="D27" s="46"/>
      <c r="E27" s="46"/>
      <c r="F27" s="1"/>
      <c r="G27" s="1"/>
      <c r="H27" s="1"/>
      <c r="I27" s="1"/>
      <c r="J27" s="1"/>
      <c r="K27" s="54"/>
      <c r="L27" s="47"/>
    </row>
    <row r="28" spans="1:12" ht="20.25" customHeight="1" thickBot="1" x14ac:dyDescent="0.25">
      <c r="A28" s="34"/>
      <c r="B28" s="2"/>
      <c r="C28" s="46" t="s">
        <v>34</v>
      </c>
      <c r="D28" s="46"/>
      <c r="E28" s="46"/>
      <c r="F28" s="1"/>
      <c r="G28" s="1"/>
      <c r="H28" s="1"/>
      <c r="I28" s="1"/>
      <c r="J28" s="1"/>
      <c r="K28" s="55"/>
      <c r="L28" s="47"/>
    </row>
    <row r="29" spans="1:12" ht="5.25" customHeight="1" thickBot="1" x14ac:dyDescent="0.25">
      <c r="A29" s="23"/>
      <c r="B29" s="56"/>
      <c r="C29" s="57"/>
      <c r="D29" s="58"/>
      <c r="E29" s="58"/>
      <c r="F29" s="59"/>
      <c r="G29" s="59"/>
      <c r="H29" s="59"/>
      <c r="I29" s="59"/>
      <c r="J29" s="59"/>
      <c r="K29" s="59"/>
      <c r="L29" s="60"/>
    </row>
    <row r="30" spans="1:12" ht="16.5" customHeight="1" thickBot="1" x14ac:dyDescent="0.3">
      <c r="F30" s="61"/>
      <c r="G30" s="62">
        <f>(H10-K10)</f>
        <v>0</v>
      </c>
    </row>
    <row r="31" spans="1:12" ht="21.75" customHeight="1" x14ac:dyDescent="0.2">
      <c r="A31" s="348" t="s">
        <v>35</v>
      </c>
      <c r="B31" s="377"/>
      <c r="C31" s="385" t="s">
        <v>36</v>
      </c>
      <c r="D31" s="366" t="s">
        <v>37</v>
      </c>
      <c r="E31" s="366" t="s">
        <v>38</v>
      </c>
      <c r="F31" s="382" t="s">
        <v>39</v>
      </c>
      <c r="G31" s="385" t="s">
        <v>40</v>
      </c>
      <c r="H31" s="386"/>
      <c r="I31" s="386"/>
      <c r="J31" s="386"/>
      <c r="K31" s="386"/>
      <c r="L31" s="387"/>
    </row>
    <row r="32" spans="1:12" s="11" customFormat="1" ht="14.25" customHeight="1" x14ac:dyDescent="0.25">
      <c r="A32" s="378"/>
      <c r="B32" s="379"/>
      <c r="C32" s="394"/>
      <c r="D32" s="367"/>
      <c r="E32" s="367"/>
      <c r="F32" s="383"/>
      <c r="G32" s="392" t="s">
        <v>41</v>
      </c>
      <c r="H32" s="367">
        <v>2018</v>
      </c>
      <c r="I32" s="367">
        <v>2019</v>
      </c>
      <c r="J32" s="367">
        <v>2020</v>
      </c>
      <c r="K32" s="388" t="str">
        <f>CONCATENATE("Post ",J32)</f>
        <v>Post 2020</v>
      </c>
      <c r="L32" s="389"/>
    </row>
    <row r="33" spans="1:26" ht="21.75" customHeight="1" thickBot="1" x14ac:dyDescent="0.25">
      <c r="A33" s="380"/>
      <c r="B33" s="381"/>
      <c r="C33" s="393"/>
      <c r="D33" s="368"/>
      <c r="E33" s="368"/>
      <c r="F33" s="384"/>
      <c r="G33" s="393"/>
      <c r="H33" s="369"/>
      <c r="I33" s="369"/>
      <c r="J33" s="369"/>
      <c r="K33" s="390"/>
      <c r="L33" s="391"/>
      <c r="Y33" s="9" t="s">
        <v>42</v>
      </c>
    </row>
    <row r="34" spans="1:26" s="11" customFormat="1" ht="34.5" customHeight="1" thickBot="1" x14ac:dyDescent="0.3">
      <c r="A34" s="375" t="s">
        <v>43</v>
      </c>
      <c r="B34" s="376"/>
      <c r="C34" s="63"/>
      <c r="D34" s="64"/>
      <c r="E34" s="65" t="e">
        <f>IF(D34&gt;=0,D34/C34,"")</f>
        <v>#DIV/0!</v>
      </c>
      <c r="F34" s="66">
        <f>C34+D34</f>
        <v>0</v>
      </c>
      <c r="G34" s="67"/>
      <c r="H34" s="64"/>
      <c r="I34" s="64"/>
      <c r="J34" s="64"/>
      <c r="K34" s="68"/>
      <c r="L34" s="69"/>
      <c r="U34" s="70" t="s">
        <v>44</v>
      </c>
      <c r="V34" s="71" t="s">
        <v>0</v>
      </c>
      <c r="Y34" s="72">
        <f>SUM(G34:L34)</f>
        <v>0</v>
      </c>
      <c r="Z34" s="72"/>
    </row>
    <row r="35" spans="1:26" s="11" customFormat="1" ht="32.25" customHeight="1" thickTop="1" thickBot="1" x14ac:dyDescent="0.3">
      <c r="A35" s="362" t="s">
        <v>45</v>
      </c>
      <c r="B35" s="363"/>
      <c r="C35" s="73"/>
      <c r="D35" s="74"/>
      <c r="E35" s="75" t="e">
        <f t="shared" ref="E35:E40" si="0">IF(D35&gt;=0,D35/C35,"")</f>
        <v>#DIV/0!</v>
      </c>
      <c r="F35" s="76">
        <f t="shared" ref="F35:F40" si="1">C35+D35</f>
        <v>0</v>
      </c>
      <c r="G35" s="77"/>
      <c r="H35" s="78"/>
      <c r="I35" s="78"/>
      <c r="J35" s="78"/>
      <c r="K35" s="79"/>
      <c r="L35" s="80"/>
      <c r="N35" s="81" t="s">
        <v>46</v>
      </c>
      <c r="O35" s="82"/>
      <c r="P35" s="83"/>
      <c r="U35" s="84" t="s">
        <v>47</v>
      </c>
      <c r="V35" s="85">
        <v>11212</v>
      </c>
      <c r="Y35" s="72">
        <f t="shared" ref="Y35:Y41" si="2">SUM(G35:L35)</f>
        <v>0</v>
      </c>
      <c r="Z35" s="72"/>
    </row>
    <row r="36" spans="1:26" s="11" customFormat="1" ht="30.75" customHeight="1" thickTop="1" thickBot="1" x14ac:dyDescent="0.3">
      <c r="A36" s="362" t="s">
        <v>48</v>
      </c>
      <c r="B36" s="363"/>
      <c r="C36" s="73"/>
      <c r="D36" s="74"/>
      <c r="E36" s="75" t="e">
        <f t="shared" si="0"/>
        <v>#DIV/0!</v>
      </c>
      <c r="F36" s="76">
        <f t="shared" si="1"/>
        <v>0</v>
      </c>
      <c r="G36" s="77"/>
      <c r="H36" s="78"/>
      <c r="I36" s="78"/>
      <c r="J36" s="78"/>
      <c r="K36" s="79"/>
      <c r="L36" s="80"/>
      <c r="N36" s="86" t="s">
        <v>49</v>
      </c>
      <c r="O36" s="87" t="s">
        <v>50</v>
      </c>
      <c r="P36" s="88" t="s">
        <v>51</v>
      </c>
      <c r="Q36" s="30"/>
      <c r="R36" s="89" t="s">
        <v>52</v>
      </c>
      <c r="U36" s="90" t="s">
        <v>53</v>
      </c>
      <c r="V36" s="91">
        <v>4360</v>
      </c>
      <c r="Y36" s="72">
        <f t="shared" si="2"/>
        <v>0</v>
      </c>
      <c r="Z36" s="72"/>
    </row>
    <row r="37" spans="1:26" s="11" customFormat="1" ht="37.5" customHeight="1" thickTop="1" thickBot="1" x14ac:dyDescent="0.3">
      <c r="A37" s="362" t="s">
        <v>54</v>
      </c>
      <c r="B37" s="363"/>
      <c r="C37" s="73"/>
      <c r="D37" s="74"/>
      <c r="E37" s="75" t="e">
        <f t="shared" si="0"/>
        <v>#DIV/0!</v>
      </c>
      <c r="F37" s="76">
        <f t="shared" si="1"/>
        <v>0</v>
      </c>
      <c r="G37" s="77"/>
      <c r="H37" s="78"/>
      <c r="I37" s="78"/>
      <c r="J37" s="78"/>
      <c r="K37" s="79"/>
      <c r="L37" s="80"/>
      <c r="N37" s="90">
        <v>2011</v>
      </c>
      <c r="O37" s="92">
        <v>162205</v>
      </c>
      <c r="P37" s="93">
        <v>109181</v>
      </c>
      <c r="R37" s="94">
        <f>SUM(O37:P37)</f>
        <v>271386</v>
      </c>
      <c r="U37" s="90" t="s">
        <v>55</v>
      </c>
      <c r="V37" s="91">
        <v>6794</v>
      </c>
      <c r="Y37" s="72">
        <f t="shared" si="2"/>
        <v>0</v>
      </c>
      <c r="Z37" s="72"/>
    </row>
    <row r="38" spans="1:26" s="11" customFormat="1" ht="31.5" customHeight="1" thickTop="1" thickBot="1" x14ac:dyDescent="0.3">
      <c r="A38" s="362" t="s">
        <v>56</v>
      </c>
      <c r="B38" s="363"/>
      <c r="C38" s="73"/>
      <c r="D38" s="74"/>
      <c r="E38" s="75" t="e">
        <f t="shared" si="0"/>
        <v>#DIV/0!</v>
      </c>
      <c r="F38" s="76">
        <f t="shared" si="1"/>
        <v>0</v>
      </c>
      <c r="G38" s="77"/>
      <c r="H38" s="78"/>
      <c r="I38" s="78"/>
      <c r="J38" s="78"/>
      <c r="K38" s="79"/>
      <c r="L38" s="80"/>
      <c r="N38" s="90">
        <v>2012</v>
      </c>
      <c r="O38" s="92">
        <v>212723</v>
      </c>
      <c r="P38" s="93">
        <v>193017</v>
      </c>
      <c r="R38" s="95">
        <f>SUM(O38:P38)</f>
        <v>405740</v>
      </c>
      <c r="U38" s="90" t="s">
        <v>57</v>
      </c>
      <c r="V38" s="91">
        <v>3089</v>
      </c>
      <c r="Y38" s="72">
        <f t="shared" si="2"/>
        <v>0</v>
      </c>
      <c r="Z38" s="72"/>
    </row>
    <row r="39" spans="1:26" s="11" customFormat="1" ht="30" customHeight="1" thickTop="1" thickBot="1" x14ac:dyDescent="0.3">
      <c r="A39" s="362" t="s">
        <v>58</v>
      </c>
      <c r="B39" s="363"/>
      <c r="C39" s="73"/>
      <c r="D39" s="74"/>
      <c r="E39" s="75" t="e">
        <f t="shared" si="0"/>
        <v>#DIV/0!</v>
      </c>
      <c r="F39" s="76">
        <f t="shared" si="1"/>
        <v>0</v>
      </c>
      <c r="G39" s="77"/>
      <c r="H39" s="78"/>
      <c r="I39" s="78"/>
      <c r="J39" s="78"/>
      <c r="K39" s="79"/>
      <c r="L39" s="80"/>
      <c r="N39" s="90">
        <v>2013</v>
      </c>
      <c r="O39" s="96">
        <v>42000</v>
      </c>
      <c r="P39" s="93">
        <v>230800</v>
      </c>
      <c r="R39" s="95">
        <f>SUM(O39:P39)</f>
        <v>272800</v>
      </c>
      <c r="U39" s="90" t="s">
        <v>59</v>
      </c>
      <c r="V39" s="91">
        <v>12</v>
      </c>
      <c r="Y39" s="72">
        <f>SUM(G39:L39)</f>
        <v>0</v>
      </c>
      <c r="Z39" s="72"/>
    </row>
    <row r="40" spans="1:26" s="11" customFormat="1" ht="34.5" customHeight="1" thickTop="1" thickBot="1" x14ac:dyDescent="0.3">
      <c r="A40" s="364" t="s">
        <v>46</v>
      </c>
      <c r="B40" s="365"/>
      <c r="C40" s="97"/>
      <c r="D40" s="98"/>
      <c r="E40" s="99" t="e">
        <f t="shared" si="0"/>
        <v>#DIV/0!</v>
      </c>
      <c r="F40" s="100">
        <f t="shared" si="1"/>
        <v>0</v>
      </c>
      <c r="G40" s="101"/>
      <c r="H40" s="102"/>
      <c r="I40" s="102"/>
      <c r="J40" s="102"/>
      <c r="K40" s="103"/>
      <c r="L40" s="104"/>
      <c r="M40" s="105"/>
      <c r="N40" s="106"/>
      <c r="O40" s="107"/>
      <c r="P40" s="108"/>
      <c r="Q40" s="109"/>
      <c r="R40" s="110"/>
      <c r="S40" s="111"/>
      <c r="T40" s="105"/>
      <c r="U40" s="106"/>
      <c r="V40" s="108"/>
      <c r="W40" s="105"/>
      <c r="X40" s="105"/>
      <c r="Y40" s="72">
        <f t="shared" si="2"/>
        <v>0</v>
      </c>
      <c r="Z40" s="72"/>
    </row>
    <row r="41" spans="1:26" s="11" customFormat="1" ht="41.25" customHeight="1" thickBot="1" x14ac:dyDescent="0.3">
      <c r="A41" s="398" t="s">
        <v>60</v>
      </c>
      <c r="B41" s="399"/>
      <c r="C41" s="112">
        <f t="shared" ref="C41:L41" si="3">SUM(C34:C40)</f>
        <v>0</v>
      </c>
      <c r="D41" s="113">
        <f t="shared" si="3"/>
        <v>0</v>
      </c>
      <c r="E41" s="114" t="e">
        <f>+D41/C41</f>
        <v>#DIV/0!</v>
      </c>
      <c r="F41" s="115">
        <f t="shared" si="3"/>
        <v>0</v>
      </c>
      <c r="G41" s="116">
        <f>SUM(G34:G40)</f>
        <v>0</v>
      </c>
      <c r="H41" s="117">
        <f>SUM(H34:H40)</f>
        <v>0</v>
      </c>
      <c r="I41" s="117">
        <f>SUM(I34:I40)</f>
        <v>0</v>
      </c>
      <c r="J41" s="117">
        <f>SUM(J34:J40)</f>
        <v>0</v>
      </c>
      <c r="K41" s="118">
        <f t="shared" si="3"/>
        <v>0</v>
      </c>
      <c r="L41" s="119">
        <f t="shared" si="3"/>
        <v>0</v>
      </c>
      <c r="N41" s="120">
        <v>2015</v>
      </c>
      <c r="O41" s="121">
        <v>42000</v>
      </c>
      <c r="P41" s="122">
        <v>12433</v>
      </c>
      <c r="Q41" s="123"/>
      <c r="R41" s="124">
        <f>SUM(O41:P41)</f>
        <v>54433</v>
      </c>
      <c r="S41" s="13" t="s">
        <v>61</v>
      </c>
      <c r="U41" s="120" t="s">
        <v>62</v>
      </c>
      <c r="V41" s="122">
        <v>8991</v>
      </c>
      <c r="Y41" s="72">
        <f t="shared" si="2"/>
        <v>0</v>
      </c>
      <c r="Z41" s="72"/>
    </row>
    <row r="42" spans="1:26" ht="33.75" customHeight="1" thickBot="1" x14ac:dyDescent="0.25">
      <c r="A42" s="180" t="s">
        <v>63</v>
      </c>
      <c r="B42" s="125"/>
      <c r="C42" s="126"/>
      <c r="D42" s="126"/>
      <c r="E42" s="126"/>
      <c r="F42" s="125"/>
      <c r="G42" s="125"/>
      <c r="H42" s="125"/>
      <c r="I42" s="372">
        <f>+F41*0.05</f>
        <v>0</v>
      </c>
      <c r="J42" s="373"/>
      <c r="K42" s="373"/>
      <c r="L42" s="374"/>
      <c r="N42" s="127" t="s">
        <v>64</v>
      </c>
      <c r="O42" s="128">
        <f>SUM(O37:O41)</f>
        <v>458928</v>
      </c>
      <c r="P42" s="129">
        <f>SUM(P37:P41)</f>
        <v>545431</v>
      </c>
      <c r="Q42" s="11"/>
      <c r="R42" s="130">
        <f>SUM(R37:R41)</f>
        <v>1004359</v>
      </c>
      <c r="S42" s="11"/>
      <c r="T42" s="11"/>
      <c r="U42" s="127" t="s">
        <v>64</v>
      </c>
      <c r="V42" s="131">
        <f>SUM(V35:V41)</f>
        <v>34458</v>
      </c>
    </row>
    <row r="43" spans="1:26" s="11" customFormat="1" ht="34.5" customHeight="1" thickBot="1" x14ac:dyDescent="0.3">
      <c r="A43" s="359" t="s">
        <v>65</v>
      </c>
      <c r="B43" s="360"/>
      <c r="C43" s="361"/>
      <c r="D43" s="370"/>
      <c r="E43" s="370"/>
      <c r="F43" s="356"/>
      <c r="G43" s="356"/>
      <c r="H43" s="356"/>
      <c r="I43" s="395">
        <f>F41+I42</f>
        <v>0</v>
      </c>
      <c r="J43" s="396"/>
      <c r="K43" s="396"/>
      <c r="L43" s="397"/>
    </row>
    <row r="44" spans="1:26" ht="30" customHeight="1" x14ac:dyDescent="0.2"/>
    <row r="45" spans="1:26" ht="24" customHeight="1" x14ac:dyDescent="0.2">
      <c r="A45" s="370"/>
      <c r="B45" s="371"/>
      <c r="C45" s="132"/>
      <c r="D45" s="133"/>
      <c r="E45" s="133"/>
      <c r="F45" s="134"/>
      <c r="G45" s="134"/>
      <c r="H45" s="134"/>
      <c r="I45" s="135"/>
      <c r="J45" s="132"/>
      <c r="K45" s="356"/>
      <c r="L45" s="356"/>
    </row>
    <row r="46" spans="1:26" ht="29.25" customHeight="1" x14ac:dyDescent="0.2">
      <c r="A46" s="371"/>
      <c r="B46" s="371"/>
      <c r="C46" s="135"/>
      <c r="D46" s="134"/>
      <c r="E46" s="134"/>
      <c r="F46" s="134"/>
      <c r="G46" s="134"/>
      <c r="H46" s="134"/>
      <c r="I46" s="132"/>
      <c r="J46" s="132"/>
      <c r="K46" s="356"/>
      <c r="L46" s="356"/>
    </row>
    <row r="47" spans="1:26" ht="10.5" customHeight="1" x14ac:dyDescent="0.2">
      <c r="A47" s="177"/>
      <c r="B47" s="177"/>
      <c r="C47" s="135"/>
      <c r="D47" s="134"/>
      <c r="E47" s="134"/>
      <c r="F47" s="134"/>
      <c r="G47" s="134"/>
      <c r="H47" s="134"/>
      <c r="I47" s="132"/>
      <c r="J47" s="132"/>
      <c r="K47" s="176"/>
      <c r="L47" s="176"/>
    </row>
    <row r="48" spans="1:26" x14ac:dyDescent="0.2">
      <c r="A48" s="177"/>
      <c r="B48" s="177"/>
      <c r="C48" s="135"/>
      <c r="D48" s="134"/>
      <c r="E48" s="134"/>
      <c r="F48" s="134"/>
      <c r="G48" s="134"/>
      <c r="H48" s="134"/>
      <c r="I48" s="132"/>
      <c r="J48" s="132"/>
      <c r="K48" s="176"/>
      <c r="L48" s="176"/>
    </row>
    <row r="49" spans="1:29" ht="10.5" customHeight="1" x14ac:dyDescent="0.2">
      <c r="A49" s="177"/>
      <c r="B49" s="177"/>
      <c r="C49" s="135"/>
      <c r="D49" s="134"/>
      <c r="E49" s="134"/>
      <c r="F49" s="134"/>
      <c r="G49" s="134"/>
      <c r="H49" s="134"/>
      <c r="I49" s="132"/>
      <c r="J49" s="132"/>
      <c r="K49" s="176"/>
      <c r="L49" s="176"/>
    </row>
    <row r="50" spans="1:29" ht="13.5" customHeight="1" x14ac:dyDescent="0.2">
      <c r="A50" s="177"/>
      <c r="B50" s="177"/>
      <c r="C50" s="135"/>
      <c r="D50" s="134"/>
      <c r="E50" s="134"/>
      <c r="G50" s="134"/>
      <c r="H50" s="134"/>
      <c r="I50" s="132"/>
      <c r="J50" s="132"/>
      <c r="K50" s="176"/>
      <c r="L50" s="176"/>
    </row>
    <row r="51" spans="1:29" ht="15.75" customHeight="1" x14ac:dyDescent="0.2">
      <c r="B51" s="136"/>
      <c r="C51" s="136"/>
      <c r="F51" s="137"/>
    </row>
    <row r="52" spans="1:29" ht="3.75" customHeight="1" x14ac:dyDescent="0.2">
      <c r="B52" s="136"/>
      <c r="C52" s="136"/>
    </row>
    <row r="53" spans="1:29" x14ac:dyDescent="0.2">
      <c r="B53" s="136"/>
      <c r="C53" s="136"/>
    </row>
    <row r="54" spans="1:29" ht="30.75" customHeight="1" x14ac:dyDescent="0.25">
      <c r="A54" s="138" t="s">
        <v>4</v>
      </c>
      <c r="B54" s="352">
        <f>B4</f>
        <v>0</v>
      </c>
      <c r="C54" s="353"/>
      <c r="D54" s="353"/>
      <c r="E54" s="353"/>
      <c r="F54" s="353"/>
      <c r="G54" s="353"/>
      <c r="H54" s="353"/>
      <c r="I54" s="353"/>
      <c r="J54" s="139" t="s">
        <v>5</v>
      </c>
      <c r="K54" s="354">
        <f>H4</f>
        <v>0</v>
      </c>
      <c r="L54" s="355"/>
      <c r="Q54" s="140"/>
    </row>
    <row r="55" spans="1:29" x14ac:dyDescent="0.2">
      <c r="B55" s="136"/>
      <c r="C55" s="136"/>
    </row>
    <row r="56" spans="1:29" ht="15" thickBot="1" x14ac:dyDescent="0.25"/>
    <row r="57" spans="1:29" ht="22.5" customHeight="1" x14ac:dyDescent="0.2">
      <c r="A57" s="348" t="s">
        <v>66</v>
      </c>
      <c r="B57" s="6"/>
      <c r="C57" s="6"/>
      <c r="D57" s="6"/>
      <c r="E57" s="6"/>
      <c r="F57" s="6"/>
      <c r="G57" s="6"/>
      <c r="H57" s="6"/>
      <c r="I57" s="6"/>
      <c r="J57" s="6"/>
      <c r="K57" s="6"/>
      <c r="L57" s="8"/>
      <c r="Q57" s="140"/>
    </row>
    <row r="58" spans="1:29" ht="51" customHeight="1" x14ac:dyDescent="0.2">
      <c r="A58" s="349"/>
      <c r="C58" s="141" t="s">
        <v>67</v>
      </c>
      <c r="D58" s="142"/>
      <c r="E58" s="142"/>
      <c r="F58" s="142"/>
      <c r="G58" s="143" t="s">
        <v>68</v>
      </c>
      <c r="H58" s="142"/>
      <c r="I58" s="142"/>
      <c r="J58" s="144"/>
      <c r="K58" s="350" t="s">
        <v>69</v>
      </c>
      <c r="L58" s="351"/>
      <c r="AA58" s="145"/>
      <c r="AB58" s="146"/>
      <c r="AC58" s="147"/>
    </row>
    <row r="59" spans="1:29" ht="29.25" customHeight="1" x14ac:dyDescent="0.25">
      <c r="A59" s="22"/>
      <c r="C59" s="148">
        <v>1</v>
      </c>
      <c r="D59" s="178"/>
      <c r="E59" s="179"/>
      <c r="F59" s="149"/>
      <c r="G59" s="149"/>
      <c r="H59" s="149"/>
      <c r="I59" s="149"/>
      <c r="J59" s="150"/>
      <c r="K59" s="315"/>
      <c r="L59" s="316"/>
      <c r="AA59" s="151"/>
      <c r="AB59" s="146"/>
      <c r="AC59" s="152"/>
    </row>
    <row r="60" spans="1:29" ht="29.25" customHeight="1" x14ac:dyDescent="0.25">
      <c r="A60" s="22" t="s">
        <v>70</v>
      </c>
      <c r="C60" s="148">
        <v>2</v>
      </c>
      <c r="D60" s="178"/>
      <c r="E60" s="179"/>
      <c r="F60" s="149"/>
      <c r="G60" s="149"/>
      <c r="H60" s="149"/>
      <c r="I60" s="149"/>
      <c r="J60" s="150"/>
      <c r="K60" s="315"/>
      <c r="L60" s="316"/>
      <c r="AA60" s="151"/>
      <c r="AB60" s="146"/>
      <c r="AC60" s="152"/>
    </row>
    <row r="61" spans="1:29" ht="29.25" customHeight="1" x14ac:dyDescent="0.25">
      <c r="A61" s="22"/>
      <c r="C61" s="148">
        <v>3</v>
      </c>
      <c r="D61" s="178"/>
      <c r="E61" s="179"/>
      <c r="F61" s="149"/>
      <c r="G61" s="149"/>
      <c r="H61" s="149"/>
      <c r="I61" s="149"/>
      <c r="J61" s="150"/>
      <c r="K61" s="315"/>
      <c r="L61" s="316"/>
      <c r="AA61" s="151"/>
      <c r="AB61" s="146"/>
      <c r="AC61" s="152"/>
    </row>
    <row r="62" spans="1:29" ht="29.25" customHeight="1" x14ac:dyDescent="0.25">
      <c r="A62" s="22"/>
      <c r="C62" s="148">
        <v>4</v>
      </c>
      <c r="D62" s="178"/>
      <c r="E62" s="179"/>
      <c r="F62" s="149"/>
      <c r="G62" s="149"/>
      <c r="H62" s="149"/>
      <c r="I62" s="149"/>
      <c r="J62" s="150"/>
      <c r="K62" s="315"/>
      <c r="L62" s="316"/>
      <c r="AA62" s="151"/>
      <c r="AB62" s="146"/>
      <c r="AC62" s="152"/>
    </row>
    <row r="63" spans="1:29" ht="29.25" customHeight="1" x14ac:dyDescent="0.25">
      <c r="A63" s="22"/>
      <c r="B63" s="153"/>
      <c r="C63" s="148">
        <v>5</v>
      </c>
      <c r="D63" s="178"/>
      <c r="E63" s="179"/>
      <c r="F63" s="149"/>
      <c r="G63" s="149"/>
      <c r="H63" s="149"/>
      <c r="I63" s="149"/>
      <c r="J63" s="150"/>
      <c r="K63" s="315"/>
      <c r="L63" s="316"/>
      <c r="AA63" s="151"/>
      <c r="AB63" s="146"/>
      <c r="AC63" s="152"/>
    </row>
    <row r="64" spans="1:29" ht="22.5" customHeight="1" x14ac:dyDescent="0.25">
      <c r="A64" s="22"/>
      <c r="C64" s="148">
        <v>6</v>
      </c>
      <c r="D64" s="178"/>
      <c r="E64" s="179"/>
      <c r="F64" s="149"/>
      <c r="G64" s="149"/>
      <c r="H64" s="149"/>
      <c r="I64" s="149"/>
      <c r="J64" s="150"/>
      <c r="K64" s="315"/>
      <c r="L64" s="316"/>
      <c r="AA64" s="151"/>
      <c r="AB64" s="146"/>
      <c r="AC64" s="152"/>
    </row>
    <row r="65" spans="1:29" ht="22.5" customHeight="1" x14ac:dyDescent="0.25">
      <c r="A65" s="22"/>
      <c r="C65" s="148">
        <v>7</v>
      </c>
      <c r="D65" s="178"/>
      <c r="E65" s="179"/>
      <c r="F65" s="149"/>
      <c r="G65" s="149"/>
      <c r="H65" s="149"/>
      <c r="I65" s="149"/>
      <c r="J65" s="150"/>
      <c r="K65" s="315"/>
      <c r="L65" s="316"/>
      <c r="AA65" s="151"/>
      <c r="AB65" s="146"/>
      <c r="AC65" s="152"/>
    </row>
    <row r="66" spans="1:29" s="30" customFormat="1" ht="22.5" customHeight="1" x14ac:dyDescent="0.25">
      <c r="A66" s="154"/>
      <c r="C66" s="148">
        <v>8</v>
      </c>
      <c r="D66" s="317"/>
      <c r="E66" s="318"/>
      <c r="F66" s="319"/>
      <c r="G66" s="319"/>
      <c r="H66" s="319"/>
      <c r="I66" s="319"/>
      <c r="J66" s="320"/>
      <c r="K66" s="315"/>
      <c r="L66" s="316"/>
      <c r="AA66" s="151"/>
      <c r="AB66" s="146"/>
      <c r="AC66" s="152"/>
    </row>
    <row r="67" spans="1:29" s="30" customFormat="1" ht="22.5" customHeight="1" x14ac:dyDescent="0.25">
      <c r="A67" s="154"/>
      <c r="C67" s="148">
        <v>9</v>
      </c>
      <c r="D67" s="178"/>
      <c r="E67" s="179"/>
      <c r="F67" s="149"/>
      <c r="G67" s="149"/>
      <c r="H67" s="149"/>
      <c r="I67" s="149"/>
      <c r="J67" s="150"/>
      <c r="K67" s="321"/>
      <c r="L67" s="316"/>
      <c r="AA67" s="151"/>
      <c r="AB67" s="146"/>
      <c r="AC67" s="152"/>
    </row>
    <row r="68" spans="1:29" s="30" customFormat="1" ht="22.5" customHeight="1" thickBot="1" x14ac:dyDescent="0.3">
      <c r="A68" s="154"/>
      <c r="C68" s="148">
        <v>10</v>
      </c>
      <c r="D68" s="155"/>
      <c r="E68" s="156"/>
      <c r="F68" s="157"/>
      <c r="G68" s="157"/>
      <c r="H68" s="157"/>
      <c r="I68" s="157"/>
      <c r="J68" s="158"/>
      <c r="K68" s="322"/>
      <c r="L68" s="323"/>
      <c r="AA68" s="151"/>
      <c r="AB68" s="146"/>
      <c r="AC68" s="152"/>
    </row>
    <row r="69" spans="1:29" s="30" customFormat="1" ht="22.5" customHeight="1" thickTop="1" x14ac:dyDescent="0.25">
      <c r="A69" s="154"/>
      <c r="C69" s="148">
        <v>11</v>
      </c>
      <c r="D69" s="159"/>
      <c r="E69" s="160"/>
      <c r="F69" s="160"/>
      <c r="G69" s="160"/>
      <c r="H69" s="160"/>
      <c r="I69" s="160"/>
      <c r="J69" s="161"/>
      <c r="K69" s="313">
        <f>SUM(K59:K68)</f>
        <v>0</v>
      </c>
      <c r="L69" s="314"/>
      <c r="AA69" s="151"/>
      <c r="AB69" s="146"/>
      <c r="AC69" s="152"/>
    </row>
    <row r="70" spans="1:29" s="30" customFormat="1" ht="22.5" customHeight="1" thickBot="1" x14ac:dyDescent="0.3">
      <c r="A70" s="154"/>
      <c r="C70" s="162">
        <v>12</v>
      </c>
      <c r="D70" s="163"/>
      <c r="E70" s="163"/>
      <c r="F70" s="164"/>
      <c r="G70" s="164"/>
      <c r="H70" s="164"/>
      <c r="I70" s="164"/>
      <c r="J70" s="164"/>
      <c r="K70" s="165"/>
      <c r="L70" s="166"/>
      <c r="AA70" s="151"/>
      <c r="AB70" s="146"/>
      <c r="AC70" s="152"/>
    </row>
    <row r="71" spans="1:29" ht="28.5" customHeight="1" thickTop="1" thickBot="1" x14ac:dyDescent="0.3">
      <c r="A71" s="167"/>
      <c r="B71" s="168"/>
      <c r="C71" s="169" t="s">
        <v>64</v>
      </c>
      <c r="D71" s="168"/>
      <c r="E71" s="168"/>
      <c r="F71" s="168"/>
      <c r="G71" s="168"/>
      <c r="H71" s="168"/>
      <c r="I71" s="168"/>
      <c r="J71" s="168"/>
      <c r="K71" s="170"/>
      <c r="L71" s="171"/>
      <c r="AA71" s="151"/>
      <c r="AB71" s="4"/>
      <c r="AC71" s="172"/>
    </row>
    <row r="72" spans="1:29" ht="23.25" customHeight="1" x14ac:dyDescent="0.2"/>
    <row r="73" spans="1:29" ht="6.75" customHeight="1" x14ac:dyDescent="0.2">
      <c r="A73" s="173"/>
      <c r="B73" s="173"/>
      <c r="C73" s="173"/>
      <c r="D73" s="173"/>
      <c r="E73" s="173"/>
      <c r="F73" s="173"/>
      <c r="G73" s="173"/>
      <c r="H73" s="173"/>
      <c r="I73" s="173"/>
      <c r="J73" s="173"/>
      <c r="K73" s="173"/>
      <c r="L73" s="173"/>
    </row>
    <row r="74" spans="1:29" ht="22.5" customHeight="1" x14ac:dyDescent="0.2"/>
    <row r="75" spans="1:29" ht="22.5" customHeight="1" x14ac:dyDescent="0.2"/>
    <row r="76" spans="1:29" ht="22.5" customHeight="1" x14ac:dyDescent="0.2"/>
    <row r="77" spans="1:29" ht="22.5" customHeight="1" x14ac:dyDescent="0.2"/>
    <row r="78" spans="1:29" ht="22.5" customHeight="1" x14ac:dyDescent="0.2"/>
    <row r="98" spans="6:6" ht="15" x14ac:dyDescent="0.25">
      <c r="F98" s="174"/>
    </row>
  </sheetData>
  <mergeCells count="54">
    <mergeCell ref="K59:L59"/>
    <mergeCell ref="A45:B46"/>
    <mergeCell ref="I42:L42"/>
    <mergeCell ref="A34:B34"/>
    <mergeCell ref="A31:B33"/>
    <mergeCell ref="F31:F33"/>
    <mergeCell ref="G31:L31"/>
    <mergeCell ref="K32:L33"/>
    <mergeCell ref="I32:I33"/>
    <mergeCell ref="J32:J33"/>
    <mergeCell ref="G32:G33"/>
    <mergeCell ref="C31:C33"/>
    <mergeCell ref="I43:L43"/>
    <mergeCell ref="A37:B37"/>
    <mergeCell ref="A41:B41"/>
    <mergeCell ref="D43:H43"/>
    <mergeCell ref="K6:L6"/>
    <mergeCell ref="A57:A58"/>
    <mergeCell ref="K58:L58"/>
    <mergeCell ref="B54:I54"/>
    <mergeCell ref="K54:L54"/>
    <mergeCell ref="K45:L46"/>
    <mergeCell ref="D24:H24"/>
    <mergeCell ref="A43:C43"/>
    <mergeCell ref="A36:B36"/>
    <mergeCell ref="A35:B35"/>
    <mergeCell ref="A40:B40"/>
    <mergeCell ref="A39:B39"/>
    <mergeCell ref="A38:B38"/>
    <mergeCell ref="D31:D33"/>
    <mergeCell ref="H32:H33"/>
    <mergeCell ref="E31:E33"/>
    <mergeCell ref="A10:A11"/>
    <mergeCell ref="A7:L7"/>
    <mergeCell ref="F21:K21"/>
    <mergeCell ref="F22:K22"/>
    <mergeCell ref="B10:L11"/>
    <mergeCell ref="H2:I2"/>
    <mergeCell ref="H4:I4"/>
    <mergeCell ref="H6:I6"/>
    <mergeCell ref="B4:F4"/>
    <mergeCell ref="B6:F6"/>
    <mergeCell ref="B2:C2"/>
    <mergeCell ref="K60:L60"/>
    <mergeCell ref="K61:L61"/>
    <mergeCell ref="K62:L62"/>
    <mergeCell ref="K63:L63"/>
    <mergeCell ref="K68:L68"/>
    <mergeCell ref="K69:L69"/>
    <mergeCell ref="K64:L64"/>
    <mergeCell ref="K65:L65"/>
    <mergeCell ref="D66:J66"/>
    <mergeCell ref="K66:L66"/>
    <mergeCell ref="K67:L67"/>
  </mergeCells>
  <dataValidations count="2">
    <dataValidation type="date" errorStyle="information" showInputMessage="1" showErrorMessage="1" errorTitle="DATE FORMAT" error="WRONG DATE FORMAT" promptTitle="Date Format" prompt="ENTER DATE AS DD/MM/YYYY" sqref="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WVF983048" xr:uid="{1E7EC57B-DBC1-41D3-9864-D5ED87C78324}">
      <formula1>1900</formula1>
      <formula2>72957</formula2>
    </dataValidation>
    <dataValidation type="date" errorStyle="information" allowBlank="1" showInputMessage="1" showErrorMessage="1" errorTitle="DATE FORMAT" error="WRONG DATE FORMAT" promptTitle="DATE FORMAT" prompt="ENTER DATE AS DD/MM/YYYY" sqref="IK8 SG8 ACC8 ALY8 AVU8 BFQ8 BPM8 BZI8 CJE8 CTA8 DCW8 DMS8 DWO8 EGK8 EQG8 FAC8 FJY8 FTU8 GDQ8 GNM8 GXI8 HHE8 HRA8 IAW8 IKS8 IUO8 JEK8 JOG8 JYC8 KHY8 KRU8 LBQ8 LLM8 LVI8 MFE8 MPA8 MYW8 NIS8 NSO8 OCK8 OMG8 OWC8 PFY8 PPU8 PZQ8 QJM8 QTI8 RDE8 RNA8 RWW8 SGS8 SQO8 TAK8 TKG8 TUC8 UDY8 UNU8 UXQ8 VHM8 VRI8 WBE8 WLA8 WUW8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xr:uid="{F5B48749-60C2-4648-8509-CE42E0F72DEC}">
      <formula1>1</formula1>
      <formula2>72686</formula2>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Appendix A1a_Lvl 1 FWC</vt:lpstr>
      <vt:lpstr>Appendix A6  TC, TSB (Minors)</vt:lpstr>
    </vt:vector>
  </TitlesOfParts>
  <Company>Arup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Ciaran Ward</dc:creator>
  <cp:lastModifiedBy>Wheatcroft Stephen</cp:lastModifiedBy>
  <cp:lastPrinted>2021-01-20T17:34:19Z</cp:lastPrinted>
  <dcterms:created xsi:type="dcterms:W3CDTF">2020-08-10T11:33:42Z</dcterms:created>
  <dcterms:modified xsi:type="dcterms:W3CDTF">2021-03-09T15:32:47Z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2020-08-10T11:58:47Z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b2873a5d-54c2-436d-bd78-3e735f4c5967</vt:lpwstr>
  </property>
  <property fmtid="{D5CDD505-2E9C-101B-9397-08002B2CF9AE}" pid="8" name="MSIP_Label_82fa3fd3-029b-403d-91b4-1dc930cb0e60_ContentBits">
    <vt:lpwstr>0</vt:lpwstr>
  </property>
</Properties>
</file>